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0" yWindow="135" windowWidth="11790" windowHeight="6135" activeTab="0"/>
  </bookViews>
  <sheets>
    <sheet name="Výsledky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<sst xmlns="http://schemas.openxmlformats.org/spreadsheetml/2006/main" count="170" uniqueCount="165">
  <si>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</si>
  <si>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</si>
  <si>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</si>
  <si>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</si>
  <si>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</si>
  <si>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</si>
  <si>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</si>
  <si>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</si>
  <si>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</si>
  <si>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Vopička Karel</t>
  </si>
  <si>
    <t>Kutina Karel</t>
  </si>
  <si>
    <t>Bělecký Jiří</t>
  </si>
  <si>
    <t>prům. bez han.</t>
  </si>
  <si>
    <t>The Best Game :</t>
  </si>
  <si>
    <t>4 game</t>
  </si>
  <si>
    <t>Body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</si>
  <si>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</si>
  <si>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</si>
  <si>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</si>
  <si>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</si>
  <si>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</si>
  <si>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</si>
  <si>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</si>
  <si>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</si>
  <si>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</si>
  <si>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</si>
  <si>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</si>
  <si>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</si>
  <si>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</si>
  <si>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</si>
  <si>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</si>
  <si>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</si>
  <si>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</si>
  <si>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Janák Tomáš</t>
  </si>
  <si>
    <t>muži pod 190 :</t>
  </si>
  <si>
    <t>Kalivodová Zdeňka</t>
  </si>
  <si>
    <t>Hendikep</t>
  </si>
  <si>
    <t>Finále</t>
  </si>
  <si>
    <t>Stulík Jiří</t>
  </si>
  <si>
    <t>Lipš Martin</t>
  </si>
  <si>
    <t>Kulhánek Karel</t>
  </si>
  <si>
    <t>Havel Petr Rabbit´s</t>
  </si>
  <si>
    <t>Marešová Jana Praha</t>
  </si>
  <si>
    <t>Stulíková Dagmar</t>
  </si>
  <si>
    <t>Švestková Marie</t>
  </si>
  <si>
    <t>Krajčovič Branislav</t>
  </si>
  <si>
    <t>Čermáková Petra</t>
  </si>
  <si>
    <t>Rýdel Jan</t>
  </si>
  <si>
    <t>Hájek Jan</t>
  </si>
  <si>
    <t>Režňák Michal</t>
  </si>
  <si>
    <t>Nováček Josef</t>
  </si>
  <si>
    <t>Fojtů Kateřina</t>
  </si>
  <si>
    <t>Síbrtová Olga</t>
  </si>
  <si>
    <t>Lébrová Eva</t>
  </si>
  <si>
    <t>Němeček Jaroslav</t>
  </si>
  <si>
    <t>Kolář Jan ml.</t>
  </si>
  <si>
    <t>Kolář Jan st.</t>
  </si>
  <si>
    <t>Machotová Martina</t>
  </si>
  <si>
    <t>Ševčíková Hana</t>
  </si>
  <si>
    <t>Harbáček Ladislav</t>
  </si>
  <si>
    <t>Koník Miroslav</t>
  </si>
  <si>
    <t>Hadáček Petr</t>
  </si>
  <si>
    <t>Kabrhel Petr</t>
  </si>
  <si>
    <t>Kolka Josef</t>
  </si>
  <si>
    <t>Kolka Jan</t>
  </si>
  <si>
    <t>Dvořáček Ladislav</t>
  </si>
  <si>
    <t>Šimánek Ladislav</t>
  </si>
  <si>
    <t>Galba Pavol</t>
  </si>
  <si>
    <t>Glezgo Štefan</t>
  </si>
  <si>
    <t>Ševčík Vlastimil</t>
  </si>
  <si>
    <t>Florík Petr</t>
  </si>
  <si>
    <t>Hübst Vladimír</t>
  </si>
  <si>
    <t>Chaloupková Eva st.</t>
  </si>
  <si>
    <t>Nosek Martin</t>
  </si>
  <si>
    <t>Čermák Pavel Praha</t>
  </si>
  <si>
    <t>Kovařík Dušan</t>
  </si>
  <si>
    <t xml:space="preserve">Kovaříková Helena </t>
  </si>
  <si>
    <t>Navrátil Zdeněk</t>
  </si>
  <si>
    <t>Findra Andrej</t>
  </si>
  <si>
    <t>Straková Irena</t>
  </si>
  <si>
    <t>Váradi Jakub</t>
  </si>
  <si>
    <t>Holub Pavel</t>
  </si>
  <si>
    <t>Beštová Kateřina</t>
  </si>
  <si>
    <t>Kraus Tomáš</t>
  </si>
  <si>
    <t>Bittersmann Milan</t>
  </si>
  <si>
    <t>Runštuk Richard ml.</t>
  </si>
  <si>
    <t>Kurka Zdeněk</t>
  </si>
  <si>
    <t>Harašta Jiří</t>
  </si>
  <si>
    <t>Morávková Ilona</t>
  </si>
  <si>
    <t>Ryplová Monika</t>
  </si>
  <si>
    <t>Rypl Pavel</t>
  </si>
  <si>
    <t>Kubín Filip</t>
  </si>
  <si>
    <t>Nováčková Pavlína</t>
  </si>
  <si>
    <t>Vrána Petr</t>
  </si>
  <si>
    <t>Vrána Roman</t>
  </si>
  <si>
    <t>Andreasiková Andrea</t>
  </si>
  <si>
    <t>Štajer Karel</t>
  </si>
  <si>
    <t>Stolba Edvard</t>
  </si>
  <si>
    <t>Čížek Jozef</t>
  </si>
  <si>
    <t>Chaloupková Eva ml.</t>
  </si>
  <si>
    <t>Čech Jaromír</t>
  </si>
  <si>
    <t>Vomáčka Adam</t>
  </si>
  <si>
    <t>Nosková Jitka</t>
  </si>
  <si>
    <t>Spodniak Michal</t>
  </si>
  <si>
    <t>Malý Ivan</t>
  </si>
  <si>
    <t>Malá Jitka</t>
  </si>
  <si>
    <t>Nosek Richard</t>
  </si>
  <si>
    <t>Typolt Pavel</t>
  </si>
  <si>
    <t>Dvořáček David</t>
  </si>
  <si>
    <t>Větrovský Jaromír</t>
  </si>
  <si>
    <t>Vrábel Stanislav</t>
  </si>
  <si>
    <t>Ďaďo Ján</t>
  </si>
  <si>
    <t>Vrážel Jiří</t>
  </si>
  <si>
    <t>Harbáček Petr</t>
  </si>
  <si>
    <t>Čepelák Jan</t>
  </si>
  <si>
    <t>Zetek Jiří</t>
  </si>
  <si>
    <t>Rodr Jaroslav</t>
  </si>
  <si>
    <t>Pospíšil Radek</t>
  </si>
  <si>
    <t>Pospíšilová Daša</t>
  </si>
  <si>
    <t>Holyšovský Zdeněk</t>
  </si>
  <si>
    <t>Chaloupka Václav</t>
  </si>
  <si>
    <t>Kozaňáková Hana</t>
  </si>
  <si>
    <t>Kobal Bohdan</t>
  </si>
  <si>
    <t>Dvořák Vladimír</t>
  </si>
  <si>
    <t>Šefl Martin Praha</t>
  </si>
  <si>
    <t>Lanč Radek</t>
  </si>
  <si>
    <t>8.turnaj Prague Bowling Cup 2005/2006</t>
  </si>
  <si>
    <t>Egert Jiří</t>
  </si>
  <si>
    <t>Chlumská Marie</t>
  </si>
  <si>
    <t>Dohnálek Stanislav</t>
  </si>
  <si>
    <t>Kovaříček Jaroslav</t>
  </si>
  <si>
    <t>Včeliš Michal</t>
  </si>
  <si>
    <t>Hlava Miloslav</t>
  </si>
  <si>
    <t>Krejčík Jan</t>
  </si>
  <si>
    <t>Kaska Radko</t>
  </si>
  <si>
    <t>Pospíšilová Ilona</t>
  </si>
  <si>
    <t>Pospíšil Luboš</t>
  </si>
  <si>
    <t>Gomola Petr</t>
  </si>
  <si>
    <t>Prchlík Václav</t>
  </si>
  <si>
    <t>Jelínek Martin</t>
  </si>
  <si>
    <t>Kolářová Hana</t>
  </si>
  <si>
    <t>Sládek Michal</t>
  </si>
  <si>
    <t>Vyšín Jan</t>
  </si>
  <si>
    <t>Sladký Peter</t>
  </si>
  <si>
    <t>Pešl Roman</t>
  </si>
  <si>
    <t>Dho Duke</t>
  </si>
  <si>
    <t>Lehota Ján</t>
  </si>
  <si>
    <t>Sedláčková Tamara</t>
  </si>
  <si>
    <t>Vinklárek Pavel</t>
  </si>
  <si>
    <t>Juřena Jan</t>
  </si>
  <si>
    <t>Harbáčková Markéta</t>
  </si>
  <si>
    <t>Hruška Pavel</t>
  </si>
  <si>
    <t>Soušek Milan RCA</t>
  </si>
  <si>
    <t>Výrava Lukáš</t>
  </si>
  <si>
    <t>Nováček Šimon</t>
  </si>
  <si>
    <t>Morávek Richard</t>
  </si>
  <si>
    <t>Hanušová Dana</t>
  </si>
  <si>
    <t>Hindrák Jiří</t>
  </si>
  <si>
    <t>Rehák Milan</t>
  </si>
  <si>
    <t>Kožíšková Květoslava</t>
  </si>
  <si>
    <t>Antonín Nosek - 279</t>
  </si>
  <si>
    <t>Franc Jaroslav</t>
  </si>
  <si>
    <t>Matěj Zdeněk</t>
  </si>
  <si>
    <t>Kala Rostislav</t>
  </si>
  <si>
    <t>Kabrhel Jiří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</si>
</sst>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186" fontId="17" fillId="0" borderId="1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20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6" fontId="7" fillId="0" borderId="24" xfId="0" applyNumberFormat="1" applyFont="1" applyFill="1" applyBorder="1" applyAlignment="1">
      <alignment horizontal="center"/>
    </xf>
    <xf numFmtId="186" fontId="17" fillId="0" borderId="3" xfId="0" applyNumberFormat="1" applyFont="1" applyFill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0" fontId="20" fillId="0" borderId="1" xfId="20" applyFont="1" applyFill="1" applyBorder="1">
      <alignment/>
      <protection locked="0"/>
    </xf>
    <xf numFmtId="0" fontId="20" fillId="0" borderId="8" xfId="0" applyFont="1" applyFill="1" applyBorder="1" applyAlignment="1">
      <alignment/>
    </xf>
    <xf numFmtId="186" fontId="6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73" fontId="18" fillId="7" borderId="25" xfId="0" applyNumberFormat="1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3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5" borderId="3" xfId="0" applyFont="1" applyFill="1" applyBorder="1" applyAlignment="1">
      <alignment/>
    </xf>
    <xf numFmtId="186" fontId="6" fillId="0" borderId="27" xfId="0" applyNumberFormat="1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186" fontId="7" fillId="0" borderId="29" xfId="0" applyNumberFormat="1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186" fontId="7" fillId="9" borderId="1" xfId="0" applyNumberFormat="1" applyFont="1" applyFill="1" applyBorder="1" applyAlignment="1">
      <alignment horizontal="center"/>
    </xf>
    <xf numFmtId="186" fontId="7" fillId="9" borderId="2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173" fontId="13" fillId="9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/>
    </xf>
    <xf numFmtId="186" fontId="6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173" fontId="13" fillId="9" borderId="1" xfId="0" applyNumberFormat="1" applyFont="1" applyFill="1" applyBorder="1" applyAlignment="1">
      <alignment horizontal="center"/>
    </xf>
    <xf numFmtId="1" fontId="6" fillId="9" borderId="4" xfId="0" applyNumberFormat="1" applyFont="1" applyFill="1" applyBorder="1" applyAlignment="1">
      <alignment horizontal="center"/>
    </xf>
    <xf numFmtId="1" fontId="6" fillId="9" borderId="1" xfId="0" applyNumberFormat="1" applyFont="1" applyFill="1" applyBorder="1" applyAlignment="1" applyProtection="1">
      <alignment horizontal="center"/>
      <protection locked="0"/>
    </xf>
    <xf numFmtId="0" fontId="13" fillId="9" borderId="1" xfId="0" applyFont="1" applyFill="1" applyBorder="1" applyAlignment="1">
      <alignment horizontal="center"/>
    </xf>
    <xf numFmtId="0" fontId="20" fillId="9" borderId="0" xfId="0" applyFont="1" applyFill="1" applyBorder="1" applyAlignment="1">
      <alignment/>
    </xf>
    <xf numFmtId="0" fontId="6" fillId="9" borderId="8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45"/>
  <sheetViews>
    <sheetView tabSelected="1" zoomScaleSheetLayoutView="75" workbookViewId="0" topLeftCell="A4">
      <pane xSplit="3" ySplit="3" topLeftCell="D88" activePane="bottomRight" state="split"/>
      <selection pane="topLeft" activeCell="A1" sqref="A1"/>
      <selection pane="topRight" activeCell="D1" sqref="D1"/>
      <selection pane="bottomLeft" activeCell="A5" sqref="A5"/>
      <selection pane="bottomRight" activeCell="T58" sqref="T58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1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6"/>
      <c r="C1" s="25" t="s">
        <v>126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77"/>
      <c r="C2" s="90" t="s">
        <v>13</v>
      </c>
      <c r="D2" s="91"/>
      <c r="E2" s="149" t="s">
        <v>160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0"/>
      <c r="R2" s="92"/>
      <c r="S2" s="92"/>
      <c r="T2" s="31"/>
      <c r="U2" s="32"/>
      <c r="AB2" s="3"/>
    </row>
    <row r="3" spans="1:24" s="3" customFormat="1" ht="52.5" customHeight="1" thickBot="1">
      <c r="A3" s="51"/>
      <c r="B3" s="78"/>
      <c r="C3" s="52" t="s">
        <v>7</v>
      </c>
      <c r="D3" s="60" t="s">
        <v>36</v>
      </c>
      <c r="E3" s="111" t="s">
        <v>1</v>
      </c>
      <c r="F3" s="112" t="s">
        <v>2</v>
      </c>
      <c r="G3" s="113" t="s">
        <v>3</v>
      </c>
      <c r="H3" s="113" t="s">
        <v>4</v>
      </c>
      <c r="I3" s="113" t="s">
        <v>5</v>
      </c>
      <c r="J3" s="114" t="s">
        <v>6</v>
      </c>
      <c r="K3" s="53" t="s">
        <v>0</v>
      </c>
      <c r="L3" s="54" t="s">
        <v>8</v>
      </c>
      <c r="M3" s="60" t="s">
        <v>36</v>
      </c>
      <c r="N3" s="55" t="s">
        <v>1</v>
      </c>
      <c r="O3" s="55" t="s">
        <v>2</v>
      </c>
      <c r="P3" s="55" t="s">
        <v>3</v>
      </c>
      <c r="Q3" s="56" t="s">
        <v>14</v>
      </c>
      <c r="R3" s="61" t="s">
        <v>37</v>
      </c>
      <c r="S3" s="54" t="s">
        <v>8</v>
      </c>
      <c r="T3" s="57" t="s">
        <v>12</v>
      </c>
      <c r="U3" s="62" t="s">
        <v>15</v>
      </c>
      <c r="X3" s="40"/>
    </row>
    <row r="4" spans="1:24" s="6" customFormat="1" ht="12.75" customHeight="1" thickBot="1">
      <c r="A4" s="4">
        <f aca="true" t="shared" si="0" ref="A4:A35">A3+1</f>
        <v>1</v>
      </c>
      <c r="B4" s="79">
        <v>1</v>
      </c>
      <c r="C4" s="139" t="s">
        <v>79</v>
      </c>
      <c r="D4" s="20">
        <v>12</v>
      </c>
      <c r="E4" s="109">
        <v>252</v>
      </c>
      <c r="F4" s="102">
        <v>182</v>
      </c>
      <c r="G4" s="102">
        <v>245</v>
      </c>
      <c r="H4" s="102">
        <v>214</v>
      </c>
      <c r="I4" s="102">
        <v>177</v>
      </c>
      <c r="J4" s="102">
        <v>208</v>
      </c>
      <c r="K4" s="11">
        <f aca="true" t="shared" si="1" ref="K4:K35">SUM(E4:J4)</f>
        <v>1278</v>
      </c>
      <c r="L4" s="15">
        <f aca="true" t="shared" si="2" ref="L4:L35">SUM(E4:J4)+(COUNT(E4:J4)*D4)</f>
        <v>1350</v>
      </c>
      <c r="M4" s="106"/>
      <c r="N4" s="109">
        <v>227</v>
      </c>
      <c r="O4" s="109">
        <v>202</v>
      </c>
      <c r="P4" s="109">
        <v>235</v>
      </c>
      <c r="Q4" s="109">
        <v>226</v>
      </c>
      <c r="R4" s="15">
        <f aca="true" t="shared" si="3" ref="R4:R27">SUM(N4:Q4)+(COUNT(N4:Q4)*D4)</f>
        <v>938</v>
      </c>
      <c r="S4" s="59">
        <f aca="true" t="shared" si="4" ref="S4:S35">SUM(E4:J4)+(COUNT(E4:J4)*D4)</f>
        <v>1350</v>
      </c>
      <c r="T4" s="65">
        <f aca="true" t="shared" si="5" ref="T4:T27">AVERAGE(E4:J4,N4:Q4)</f>
        <v>216.8</v>
      </c>
      <c r="U4" s="110">
        <v>65</v>
      </c>
      <c r="W4" s="147" t="s">
        <v>27</v>
      </c>
      <c r="X4" s="148"/>
    </row>
    <row r="5" spans="1:24" s="6" customFormat="1" ht="12.75" customHeight="1">
      <c r="A5" s="4">
        <f t="shared" si="0"/>
        <v>2</v>
      </c>
      <c r="B5" s="80">
        <f aca="true" t="shared" si="6" ref="B5:B11">B4+1</f>
        <v>2</v>
      </c>
      <c r="C5" s="87" t="s">
        <v>28</v>
      </c>
      <c r="D5" s="18">
        <v>0</v>
      </c>
      <c r="E5" s="5">
        <v>233</v>
      </c>
      <c r="F5" s="100">
        <v>236</v>
      </c>
      <c r="G5" s="100">
        <v>226</v>
      </c>
      <c r="H5" s="100">
        <v>279</v>
      </c>
      <c r="I5" s="100">
        <v>219</v>
      </c>
      <c r="J5" s="100">
        <v>182</v>
      </c>
      <c r="K5" s="12">
        <f t="shared" si="1"/>
        <v>1375</v>
      </c>
      <c r="L5" s="15">
        <f t="shared" si="2"/>
        <v>1375</v>
      </c>
      <c r="M5" s="106"/>
      <c r="N5" s="5">
        <v>215</v>
      </c>
      <c r="O5" s="5">
        <v>246</v>
      </c>
      <c r="P5" s="5">
        <v>245</v>
      </c>
      <c r="Q5" s="5">
        <v>213</v>
      </c>
      <c r="R5" s="15">
        <f t="shared" si="3"/>
        <v>919</v>
      </c>
      <c r="S5" s="59">
        <f t="shared" si="4"/>
        <v>1375</v>
      </c>
      <c r="T5" s="65">
        <f t="shared" si="5"/>
        <v>229.4</v>
      </c>
      <c r="U5" s="22">
        <v>60</v>
      </c>
      <c r="W5" s="49" t="s">
        <v>20</v>
      </c>
      <c r="X5" s="50">
        <v>20</v>
      </c>
    </row>
    <row r="6" spans="1:24" s="6" customFormat="1" ht="12.75" customHeight="1">
      <c r="A6" s="4">
        <f t="shared" si="0"/>
        <v>3</v>
      </c>
      <c r="B6" s="80">
        <f t="shared" si="6"/>
        <v>3</v>
      </c>
      <c r="C6" s="88" t="s">
        <v>144</v>
      </c>
      <c r="D6" s="18">
        <v>0</v>
      </c>
      <c r="E6" s="100">
        <v>203</v>
      </c>
      <c r="F6" s="100">
        <v>256</v>
      </c>
      <c r="G6" s="100">
        <v>199</v>
      </c>
      <c r="H6" s="100">
        <v>246</v>
      </c>
      <c r="I6" s="100">
        <v>203</v>
      </c>
      <c r="J6" s="100">
        <v>217</v>
      </c>
      <c r="K6" s="12">
        <f t="shared" si="1"/>
        <v>1324</v>
      </c>
      <c r="L6" s="15">
        <f t="shared" si="2"/>
        <v>1324</v>
      </c>
      <c r="M6" s="106"/>
      <c r="N6" s="5">
        <v>218</v>
      </c>
      <c r="O6" s="5">
        <v>225</v>
      </c>
      <c r="P6" s="5">
        <v>206</v>
      </c>
      <c r="Q6" s="5">
        <v>268</v>
      </c>
      <c r="R6" s="15">
        <f t="shared" si="3"/>
        <v>917</v>
      </c>
      <c r="S6" s="59">
        <f t="shared" si="4"/>
        <v>1324</v>
      </c>
      <c r="T6" s="65">
        <f t="shared" si="5"/>
        <v>224.1</v>
      </c>
      <c r="U6" s="22">
        <v>55</v>
      </c>
      <c r="W6" s="43" t="s">
        <v>19</v>
      </c>
      <c r="X6" s="44">
        <v>12</v>
      </c>
    </row>
    <row r="7" spans="1:24" s="3" customFormat="1" ht="12.75" customHeight="1">
      <c r="A7" s="4">
        <f t="shared" si="0"/>
        <v>4</v>
      </c>
      <c r="B7" s="80">
        <f t="shared" si="6"/>
        <v>4</v>
      </c>
      <c r="C7" s="89" t="s">
        <v>113</v>
      </c>
      <c r="D7" s="18">
        <v>5</v>
      </c>
      <c r="E7" s="5">
        <v>212</v>
      </c>
      <c r="F7" s="100">
        <v>214</v>
      </c>
      <c r="G7" s="100">
        <v>221</v>
      </c>
      <c r="H7" s="100">
        <v>185</v>
      </c>
      <c r="I7" s="100">
        <v>192</v>
      </c>
      <c r="J7" s="100">
        <v>204</v>
      </c>
      <c r="K7" s="12">
        <f t="shared" si="1"/>
        <v>1228</v>
      </c>
      <c r="L7" s="15">
        <f t="shared" si="2"/>
        <v>1258</v>
      </c>
      <c r="M7" s="106"/>
      <c r="N7" s="33">
        <v>209</v>
      </c>
      <c r="O7" s="33">
        <v>257</v>
      </c>
      <c r="P7" s="33">
        <v>212</v>
      </c>
      <c r="Q7" s="33">
        <v>205</v>
      </c>
      <c r="R7" s="15">
        <f t="shared" si="3"/>
        <v>903</v>
      </c>
      <c r="S7" s="59">
        <f t="shared" si="4"/>
        <v>1258</v>
      </c>
      <c r="T7" s="65">
        <f t="shared" si="5"/>
        <v>211.1</v>
      </c>
      <c r="U7" s="23">
        <v>52</v>
      </c>
      <c r="W7" s="45" t="s">
        <v>34</v>
      </c>
      <c r="X7" s="46">
        <v>5</v>
      </c>
    </row>
    <row r="8" spans="1:24" s="3" customFormat="1" ht="12.75" customHeight="1">
      <c r="A8" s="4">
        <f t="shared" si="0"/>
        <v>5</v>
      </c>
      <c r="B8" s="80">
        <f t="shared" si="6"/>
        <v>5</v>
      </c>
      <c r="C8" s="88" t="s">
        <v>114</v>
      </c>
      <c r="D8" s="18">
        <v>20</v>
      </c>
      <c r="E8" s="100">
        <v>192</v>
      </c>
      <c r="F8" s="100">
        <v>268</v>
      </c>
      <c r="G8" s="100">
        <v>195</v>
      </c>
      <c r="H8" s="100">
        <v>228</v>
      </c>
      <c r="I8" s="100">
        <v>211</v>
      </c>
      <c r="J8" s="100">
        <v>183</v>
      </c>
      <c r="K8" s="12">
        <f t="shared" si="1"/>
        <v>1277</v>
      </c>
      <c r="L8" s="15">
        <f t="shared" si="2"/>
        <v>1397</v>
      </c>
      <c r="M8" s="106"/>
      <c r="N8" s="5">
        <v>221</v>
      </c>
      <c r="O8" s="5">
        <v>182</v>
      </c>
      <c r="P8" s="5">
        <v>148</v>
      </c>
      <c r="Q8" s="5">
        <v>235</v>
      </c>
      <c r="R8" s="15">
        <f t="shared" si="3"/>
        <v>866</v>
      </c>
      <c r="S8" s="59">
        <f t="shared" si="4"/>
        <v>1397</v>
      </c>
      <c r="T8" s="65">
        <f t="shared" si="5"/>
        <v>206.3</v>
      </c>
      <c r="U8" s="23">
        <v>50</v>
      </c>
      <c r="W8" s="45" t="s">
        <v>21</v>
      </c>
      <c r="X8" s="46">
        <v>10</v>
      </c>
    </row>
    <row r="9" spans="1:24" s="3" customFormat="1" ht="12.75" customHeight="1">
      <c r="A9" s="4">
        <f t="shared" si="0"/>
        <v>6</v>
      </c>
      <c r="B9" s="80">
        <f t="shared" si="6"/>
        <v>6</v>
      </c>
      <c r="C9" s="87" t="s">
        <v>10</v>
      </c>
      <c r="D9" s="18">
        <v>0</v>
      </c>
      <c r="E9" s="100">
        <v>234</v>
      </c>
      <c r="F9" s="100">
        <v>245</v>
      </c>
      <c r="G9" s="100">
        <v>220</v>
      </c>
      <c r="H9" s="100">
        <v>216</v>
      </c>
      <c r="I9" s="100">
        <v>176</v>
      </c>
      <c r="J9" s="100">
        <v>198</v>
      </c>
      <c r="K9" s="12">
        <f t="shared" si="1"/>
        <v>1289</v>
      </c>
      <c r="L9" s="15">
        <f t="shared" si="2"/>
        <v>1289</v>
      </c>
      <c r="M9" s="106"/>
      <c r="N9" s="5">
        <v>213</v>
      </c>
      <c r="O9" s="5">
        <v>201</v>
      </c>
      <c r="P9" s="5">
        <v>235</v>
      </c>
      <c r="Q9" s="5">
        <v>207</v>
      </c>
      <c r="R9" s="15">
        <f t="shared" si="3"/>
        <v>856</v>
      </c>
      <c r="S9" s="59">
        <f t="shared" si="4"/>
        <v>1289</v>
      </c>
      <c r="T9" s="65">
        <f t="shared" si="5"/>
        <v>214.5</v>
      </c>
      <c r="U9" s="23">
        <v>48</v>
      </c>
      <c r="W9" s="45" t="s">
        <v>22</v>
      </c>
      <c r="X9" s="46">
        <v>12</v>
      </c>
    </row>
    <row r="10" spans="1:24" s="3" customFormat="1" ht="12.75" customHeight="1">
      <c r="A10" s="150">
        <f t="shared" si="0"/>
        <v>7</v>
      </c>
      <c r="B10" s="151">
        <f t="shared" si="6"/>
        <v>7</v>
      </c>
      <c r="C10" s="167" t="s">
        <v>117</v>
      </c>
      <c r="D10" s="153">
        <v>5</v>
      </c>
      <c r="E10" s="151">
        <v>211</v>
      </c>
      <c r="F10" s="151">
        <v>224</v>
      </c>
      <c r="G10" s="151">
        <v>225</v>
      </c>
      <c r="H10" s="151">
        <v>178</v>
      </c>
      <c r="I10" s="151">
        <v>232</v>
      </c>
      <c r="J10" s="151">
        <v>269</v>
      </c>
      <c r="K10" s="154">
        <f t="shared" si="1"/>
        <v>1339</v>
      </c>
      <c r="L10" s="155">
        <f t="shared" si="2"/>
        <v>1369</v>
      </c>
      <c r="M10" s="155"/>
      <c r="N10" s="160">
        <v>268</v>
      </c>
      <c r="O10" s="160">
        <v>175</v>
      </c>
      <c r="P10" s="160">
        <v>194</v>
      </c>
      <c r="Q10" s="160">
        <v>190</v>
      </c>
      <c r="R10" s="155">
        <f t="shared" si="3"/>
        <v>847</v>
      </c>
      <c r="S10" s="156">
        <f t="shared" si="4"/>
        <v>1369</v>
      </c>
      <c r="T10" s="157">
        <f t="shared" si="5"/>
        <v>216.6</v>
      </c>
      <c r="U10" s="23">
        <v>46</v>
      </c>
      <c r="W10" s="45" t="s">
        <v>23</v>
      </c>
      <c r="X10" s="46">
        <v>15</v>
      </c>
    </row>
    <row r="11" spans="1:24" s="3" customFormat="1" ht="12.75" customHeight="1">
      <c r="A11" s="4">
        <f t="shared" si="0"/>
        <v>8</v>
      </c>
      <c r="B11" s="80">
        <f t="shared" si="6"/>
        <v>8</v>
      </c>
      <c r="C11" s="88" t="s">
        <v>82</v>
      </c>
      <c r="D11" s="18">
        <v>20</v>
      </c>
      <c r="E11" s="100">
        <v>180</v>
      </c>
      <c r="F11" s="100">
        <v>236</v>
      </c>
      <c r="G11" s="100">
        <v>151</v>
      </c>
      <c r="H11" s="100">
        <v>178</v>
      </c>
      <c r="I11" s="100">
        <v>216</v>
      </c>
      <c r="J11" s="100">
        <v>238</v>
      </c>
      <c r="K11" s="12">
        <f t="shared" si="1"/>
        <v>1199</v>
      </c>
      <c r="L11" s="15">
        <f t="shared" si="2"/>
        <v>1319</v>
      </c>
      <c r="M11" s="106"/>
      <c r="N11" s="5">
        <v>192</v>
      </c>
      <c r="O11" s="5">
        <v>173</v>
      </c>
      <c r="P11" s="5">
        <v>181</v>
      </c>
      <c r="Q11" s="5">
        <v>212</v>
      </c>
      <c r="R11" s="15">
        <f t="shared" si="3"/>
        <v>838</v>
      </c>
      <c r="S11" s="59">
        <f t="shared" si="4"/>
        <v>1319</v>
      </c>
      <c r="T11" s="65">
        <f t="shared" si="5"/>
        <v>195.7</v>
      </c>
      <c r="U11" s="23">
        <v>44</v>
      </c>
      <c r="W11" s="45" t="s">
        <v>24</v>
      </c>
      <c r="X11" s="46">
        <v>20</v>
      </c>
    </row>
    <row r="12" spans="1:24" s="3" customFormat="1" ht="12.75" customHeight="1">
      <c r="A12" s="4">
        <f t="shared" si="0"/>
        <v>9</v>
      </c>
      <c r="B12" s="80"/>
      <c r="C12" s="88" t="s">
        <v>80</v>
      </c>
      <c r="D12" s="18">
        <v>5</v>
      </c>
      <c r="E12" s="5">
        <v>172</v>
      </c>
      <c r="F12" s="100">
        <v>245</v>
      </c>
      <c r="G12" s="100">
        <v>147</v>
      </c>
      <c r="H12" s="100">
        <v>215</v>
      </c>
      <c r="I12" s="100">
        <v>234</v>
      </c>
      <c r="J12" s="100">
        <v>235</v>
      </c>
      <c r="K12" s="12">
        <f t="shared" si="1"/>
        <v>1248</v>
      </c>
      <c r="L12" s="15">
        <f t="shared" si="2"/>
        <v>1278</v>
      </c>
      <c r="M12" s="106"/>
      <c r="N12" s="5">
        <v>176</v>
      </c>
      <c r="O12" s="5">
        <v>185</v>
      </c>
      <c r="P12" s="5">
        <v>222</v>
      </c>
      <c r="Q12" s="5">
        <v>234</v>
      </c>
      <c r="R12" s="15">
        <f t="shared" si="3"/>
        <v>837</v>
      </c>
      <c r="S12" s="59">
        <f t="shared" si="4"/>
        <v>1278</v>
      </c>
      <c r="T12" s="65">
        <f t="shared" si="5"/>
        <v>206.5</v>
      </c>
      <c r="U12" s="23">
        <v>42</v>
      </c>
      <c r="W12" s="45" t="s">
        <v>25</v>
      </c>
      <c r="X12" s="46">
        <v>15</v>
      </c>
    </row>
    <row r="13" spans="1:24" s="3" customFormat="1" ht="12.75" customHeight="1" thickBot="1">
      <c r="A13" s="75">
        <f t="shared" si="0"/>
        <v>10</v>
      </c>
      <c r="B13" s="84">
        <f aca="true" t="shared" si="7" ref="B13:B54">B12+1</f>
        <v>1</v>
      </c>
      <c r="C13" s="143" t="s">
        <v>42</v>
      </c>
      <c r="D13" s="19">
        <v>12</v>
      </c>
      <c r="E13" s="101">
        <v>206</v>
      </c>
      <c r="F13" s="101">
        <v>268</v>
      </c>
      <c r="G13" s="101">
        <v>227</v>
      </c>
      <c r="H13" s="101">
        <v>257</v>
      </c>
      <c r="I13" s="101">
        <v>207</v>
      </c>
      <c r="J13" s="101">
        <v>244</v>
      </c>
      <c r="K13" s="71">
        <f t="shared" si="1"/>
        <v>1409</v>
      </c>
      <c r="L13" s="69">
        <f t="shared" si="2"/>
        <v>1481</v>
      </c>
      <c r="M13" s="107"/>
      <c r="N13" s="85">
        <v>146</v>
      </c>
      <c r="O13" s="85">
        <v>214</v>
      </c>
      <c r="P13" s="85">
        <v>218</v>
      </c>
      <c r="Q13" s="85">
        <v>182</v>
      </c>
      <c r="R13" s="69">
        <f t="shared" si="3"/>
        <v>808</v>
      </c>
      <c r="S13" s="72">
        <f t="shared" si="4"/>
        <v>1481</v>
      </c>
      <c r="T13" s="66">
        <f t="shared" si="5"/>
        <v>216.9</v>
      </c>
      <c r="U13" s="23">
        <v>40</v>
      </c>
      <c r="W13" s="47" t="s">
        <v>26</v>
      </c>
      <c r="X13" s="48">
        <v>20</v>
      </c>
    </row>
    <row r="14" spans="1:24" s="6" customFormat="1" ht="12.75" customHeight="1">
      <c r="A14" s="74">
        <f t="shared" si="0"/>
        <v>11</v>
      </c>
      <c r="B14" s="79">
        <f t="shared" si="7"/>
        <v>2</v>
      </c>
      <c r="C14" s="140" t="s">
        <v>133</v>
      </c>
      <c r="D14" s="20">
        <v>10</v>
      </c>
      <c r="E14" s="102">
        <v>177</v>
      </c>
      <c r="F14" s="102">
        <v>205</v>
      </c>
      <c r="G14" s="102">
        <v>236</v>
      </c>
      <c r="H14" s="102">
        <v>228</v>
      </c>
      <c r="I14" s="102">
        <v>216</v>
      </c>
      <c r="J14" s="102">
        <v>235</v>
      </c>
      <c r="K14" s="11">
        <f t="shared" si="1"/>
        <v>1297</v>
      </c>
      <c r="L14" s="15">
        <f t="shared" si="2"/>
        <v>1357</v>
      </c>
      <c r="M14" s="106"/>
      <c r="N14" s="109">
        <v>171</v>
      </c>
      <c r="O14" s="109">
        <v>191</v>
      </c>
      <c r="P14" s="109">
        <v>210</v>
      </c>
      <c r="Q14" s="109">
        <v>191</v>
      </c>
      <c r="R14" s="15">
        <f t="shared" si="3"/>
        <v>803</v>
      </c>
      <c r="S14" s="59">
        <f t="shared" si="4"/>
        <v>1357</v>
      </c>
      <c r="T14" s="65">
        <f t="shared" si="5"/>
        <v>206</v>
      </c>
      <c r="U14" s="22">
        <v>38</v>
      </c>
      <c r="W14" s="39"/>
      <c r="X14" s="42"/>
    </row>
    <row r="15" spans="1:24" s="6" customFormat="1" ht="12.75" customHeight="1">
      <c r="A15" s="4">
        <f t="shared" si="0"/>
        <v>12</v>
      </c>
      <c r="B15" s="80">
        <f t="shared" si="7"/>
        <v>3</v>
      </c>
      <c r="C15" s="88" t="s">
        <v>125</v>
      </c>
      <c r="D15" s="18">
        <v>10</v>
      </c>
      <c r="E15" s="100">
        <v>185</v>
      </c>
      <c r="F15" s="100">
        <v>214</v>
      </c>
      <c r="G15" s="100">
        <v>247</v>
      </c>
      <c r="H15" s="100">
        <v>144</v>
      </c>
      <c r="I15" s="100">
        <v>231</v>
      </c>
      <c r="J15" s="100">
        <v>247</v>
      </c>
      <c r="K15" s="12">
        <f t="shared" si="1"/>
        <v>1268</v>
      </c>
      <c r="L15" s="15">
        <f t="shared" si="2"/>
        <v>1328</v>
      </c>
      <c r="M15" s="106"/>
      <c r="N15" s="5">
        <v>192</v>
      </c>
      <c r="O15" s="5">
        <v>183</v>
      </c>
      <c r="P15" s="5">
        <v>152</v>
      </c>
      <c r="Q15" s="5">
        <v>231</v>
      </c>
      <c r="R15" s="15">
        <f t="shared" si="3"/>
        <v>798</v>
      </c>
      <c r="S15" s="59">
        <f t="shared" si="4"/>
        <v>1328</v>
      </c>
      <c r="T15" s="65">
        <f t="shared" si="5"/>
        <v>202.6</v>
      </c>
      <c r="U15" s="22">
        <v>37</v>
      </c>
      <c r="W15" s="39"/>
      <c r="X15" s="42"/>
    </row>
    <row r="16" spans="1:24" s="6" customFormat="1" ht="12.75" customHeight="1">
      <c r="A16" s="4">
        <f t="shared" si="0"/>
        <v>13</v>
      </c>
      <c r="B16" s="80">
        <f t="shared" si="7"/>
        <v>4</v>
      </c>
      <c r="C16" s="88" t="s">
        <v>84</v>
      </c>
      <c r="D16" s="18">
        <v>10</v>
      </c>
      <c r="E16" s="100">
        <v>176</v>
      </c>
      <c r="F16" s="100">
        <v>245</v>
      </c>
      <c r="G16" s="100">
        <v>209</v>
      </c>
      <c r="H16" s="100">
        <v>200</v>
      </c>
      <c r="I16" s="100">
        <v>216</v>
      </c>
      <c r="J16" s="100">
        <v>238</v>
      </c>
      <c r="K16" s="12">
        <f t="shared" si="1"/>
        <v>1284</v>
      </c>
      <c r="L16" s="15">
        <f t="shared" si="2"/>
        <v>1344</v>
      </c>
      <c r="M16" s="106"/>
      <c r="N16" s="5">
        <v>228</v>
      </c>
      <c r="O16" s="5">
        <v>194</v>
      </c>
      <c r="P16" s="5">
        <v>155</v>
      </c>
      <c r="Q16" s="5">
        <v>180</v>
      </c>
      <c r="R16" s="15">
        <f t="shared" si="3"/>
        <v>797</v>
      </c>
      <c r="S16" s="59">
        <f t="shared" si="4"/>
        <v>1344</v>
      </c>
      <c r="T16" s="65">
        <f t="shared" si="5"/>
        <v>204.1</v>
      </c>
      <c r="U16" s="22">
        <v>36</v>
      </c>
      <c r="W16" s="39"/>
      <c r="X16" s="42"/>
    </row>
    <row r="17" spans="1:24" s="6" customFormat="1" ht="12.75" customHeight="1">
      <c r="A17" s="4">
        <f t="shared" si="0"/>
        <v>14</v>
      </c>
      <c r="B17" s="80">
        <f t="shared" si="7"/>
        <v>5</v>
      </c>
      <c r="C17" s="88" t="s">
        <v>99</v>
      </c>
      <c r="D17" s="18">
        <v>20</v>
      </c>
      <c r="E17" s="100">
        <v>203</v>
      </c>
      <c r="F17" s="100">
        <v>189</v>
      </c>
      <c r="G17" s="100">
        <v>204</v>
      </c>
      <c r="H17" s="100">
        <v>212</v>
      </c>
      <c r="I17" s="100">
        <v>193</v>
      </c>
      <c r="J17" s="100">
        <v>227</v>
      </c>
      <c r="K17" s="12">
        <f t="shared" si="1"/>
        <v>1228</v>
      </c>
      <c r="L17" s="68">
        <f t="shared" si="2"/>
        <v>1348</v>
      </c>
      <c r="M17" s="108"/>
      <c r="N17" s="5">
        <v>169</v>
      </c>
      <c r="O17" s="5">
        <v>193</v>
      </c>
      <c r="P17" s="5">
        <v>173</v>
      </c>
      <c r="Q17" s="5">
        <v>181</v>
      </c>
      <c r="R17" s="15">
        <f t="shared" si="3"/>
        <v>796</v>
      </c>
      <c r="S17" s="59">
        <f t="shared" si="4"/>
        <v>1348</v>
      </c>
      <c r="T17" s="65">
        <f t="shared" si="5"/>
        <v>194.4</v>
      </c>
      <c r="U17" s="22">
        <v>35</v>
      </c>
      <c r="W17" s="39"/>
      <c r="X17" s="42"/>
    </row>
    <row r="18" spans="1:24" s="6" customFormat="1" ht="12.75" customHeight="1">
      <c r="A18" s="4">
        <f t="shared" si="0"/>
        <v>15</v>
      </c>
      <c r="B18" s="80">
        <f t="shared" si="7"/>
        <v>6</v>
      </c>
      <c r="C18" s="88" t="s">
        <v>93</v>
      </c>
      <c r="D18" s="20">
        <v>10</v>
      </c>
      <c r="E18" s="100">
        <v>152</v>
      </c>
      <c r="F18" s="100">
        <v>235</v>
      </c>
      <c r="G18" s="100">
        <v>221</v>
      </c>
      <c r="H18" s="100">
        <v>202</v>
      </c>
      <c r="I18" s="100">
        <v>216</v>
      </c>
      <c r="J18" s="100">
        <v>192</v>
      </c>
      <c r="K18" s="11">
        <f t="shared" si="1"/>
        <v>1218</v>
      </c>
      <c r="L18" s="15">
        <f t="shared" si="2"/>
        <v>1278</v>
      </c>
      <c r="M18" s="106"/>
      <c r="N18" s="5">
        <v>129</v>
      </c>
      <c r="O18" s="5">
        <v>162</v>
      </c>
      <c r="P18" s="5">
        <v>234</v>
      </c>
      <c r="Q18" s="5">
        <v>219</v>
      </c>
      <c r="R18" s="15">
        <f t="shared" si="3"/>
        <v>784</v>
      </c>
      <c r="S18" s="59">
        <f t="shared" si="4"/>
        <v>1278</v>
      </c>
      <c r="T18" s="65">
        <f t="shared" si="5"/>
        <v>196.2</v>
      </c>
      <c r="U18" s="22">
        <v>34</v>
      </c>
      <c r="W18" s="39"/>
      <c r="X18" s="42"/>
    </row>
    <row r="19" spans="1:24" s="6" customFormat="1" ht="12.75" customHeight="1">
      <c r="A19" s="4">
        <f t="shared" si="0"/>
        <v>16</v>
      </c>
      <c r="B19" s="80">
        <f t="shared" si="7"/>
        <v>7</v>
      </c>
      <c r="C19" s="88" t="s">
        <v>40</v>
      </c>
      <c r="D19" s="18">
        <v>5</v>
      </c>
      <c r="E19" s="100">
        <v>201</v>
      </c>
      <c r="F19" s="100">
        <v>133</v>
      </c>
      <c r="G19" s="100">
        <v>244</v>
      </c>
      <c r="H19" s="100">
        <v>247</v>
      </c>
      <c r="I19" s="100">
        <v>198</v>
      </c>
      <c r="J19" s="100">
        <v>244</v>
      </c>
      <c r="K19" s="12">
        <f t="shared" si="1"/>
        <v>1267</v>
      </c>
      <c r="L19" s="68">
        <f t="shared" si="2"/>
        <v>1297</v>
      </c>
      <c r="M19" s="108"/>
      <c r="N19" s="5">
        <v>180</v>
      </c>
      <c r="O19" s="5">
        <v>195</v>
      </c>
      <c r="P19" s="5">
        <v>191</v>
      </c>
      <c r="Q19" s="5">
        <v>197</v>
      </c>
      <c r="R19" s="15">
        <f t="shared" si="3"/>
        <v>783</v>
      </c>
      <c r="S19" s="59">
        <f t="shared" si="4"/>
        <v>1297</v>
      </c>
      <c r="T19" s="65">
        <f t="shared" si="5"/>
        <v>203</v>
      </c>
      <c r="U19" s="22">
        <v>33</v>
      </c>
      <c r="W19" s="39"/>
      <c r="X19" s="42"/>
    </row>
    <row r="20" spans="1:24" s="6" customFormat="1" ht="12.75" customHeight="1">
      <c r="A20" s="4">
        <f t="shared" si="0"/>
        <v>17</v>
      </c>
      <c r="B20" s="80">
        <f t="shared" si="7"/>
        <v>8</v>
      </c>
      <c r="C20" s="88" t="s">
        <v>32</v>
      </c>
      <c r="D20" s="18">
        <v>5</v>
      </c>
      <c r="E20" s="100">
        <v>196</v>
      </c>
      <c r="F20" s="100">
        <v>194</v>
      </c>
      <c r="G20" s="100">
        <v>245</v>
      </c>
      <c r="H20" s="100">
        <v>182</v>
      </c>
      <c r="I20" s="100">
        <v>235</v>
      </c>
      <c r="J20" s="100">
        <v>244</v>
      </c>
      <c r="K20" s="12">
        <f t="shared" si="1"/>
        <v>1296</v>
      </c>
      <c r="L20" s="15">
        <f t="shared" si="2"/>
        <v>1326</v>
      </c>
      <c r="M20" s="106"/>
      <c r="N20" s="5">
        <v>164</v>
      </c>
      <c r="O20" s="5">
        <v>182</v>
      </c>
      <c r="P20" s="5">
        <v>162</v>
      </c>
      <c r="Q20" s="5">
        <v>247</v>
      </c>
      <c r="R20" s="15">
        <f t="shared" si="3"/>
        <v>775</v>
      </c>
      <c r="S20" s="59">
        <f t="shared" si="4"/>
        <v>1326</v>
      </c>
      <c r="T20" s="65">
        <f t="shared" si="5"/>
        <v>205.1</v>
      </c>
      <c r="U20" s="22">
        <v>32</v>
      </c>
      <c r="W20" s="39"/>
      <c r="X20" s="42"/>
    </row>
    <row r="21" spans="1:24" s="6" customFormat="1" ht="12.75" customHeight="1">
      <c r="A21" s="4">
        <f t="shared" si="0"/>
        <v>18</v>
      </c>
      <c r="B21" s="80">
        <f t="shared" si="7"/>
        <v>9</v>
      </c>
      <c r="C21" s="87" t="s">
        <v>49</v>
      </c>
      <c r="D21" s="18">
        <v>0</v>
      </c>
      <c r="E21" s="100">
        <v>213</v>
      </c>
      <c r="F21" s="100">
        <v>265</v>
      </c>
      <c r="G21" s="100">
        <v>202</v>
      </c>
      <c r="H21" s="100">
        <v>226</v>
      </c>
      <c r="I21" s="100">
        <v>205</v>
      </c>
      <c r="J21" s="100">
        <v>166</v>
      </c>
      <c r="K21" s="12">
        <f t="shared" si="1"/>
        <v>1277</v>
      </c>
      <c r="L21" s="15">
        <f t="shared" si="2"/>
        <v>1277</v>
      </c>
      <c r="M21" s="106"/>
      <c r="N21" s="5">
        <v>135</v>
      </c>
      <c r="O21" s="5">
        <v>213</v>
      </c>
      <c r="P21" s="5">
        <v>168</v>
      </c>
      <c r="Q21" s="5">
        <v>237</v>
      </c>
      <c r="R21" s="15">
        <f t="shared" si="3"/>
        <v>753</v>
      </c>
      <c r="S21" s="59">
        <f t="shared" si="4"/>
        <v>1277</v>
      </c>
      <c r="T21" s="65">
        <f t="shared" si="5"/>
        <v>203</v>
      </c>
      <c r="U21" s="22">
        <v>31</v>
      </c>
      <c r="W21" s="39"/>
      <c r="X21" s="42"/>
    </row>
    <row r="22" spans="1:24" s="6" customFormat="1" ht="12.75" customHeight="1">
      <c r="A22" s="4">
        <f t="shared" si="0"/>
        <v>19</v>
      </c>
      <c r="B22" s="80">
        <f t="shared" si="7"/>
        <v>10</v>
      </c>
      <c r="C22" s="88" t="s">
        <v>161</v>
      </c>
      <c r="D22" s="18">
        <v>0</v>
      </c>
      <c r="E22" s="5">
        <v>196</v>
      </c>
      <c r="F22" s="100">
        <v>247</v>
      </c>
      <c r="G22" s="100">
        <v>215</v>
      </c>
      <c r="H22" s="100">
        <v>254</v>
      </c>
      <c r="I22" s="100">
        <v>202</v>
      </c>
      <c r="J22" s="100">
        <v>200</v>
      </c>
      <c r="K22" s="12">
        <f t="shared" si="1"/>
        <v>1314</v>
      </c>
      <c r="L22" s="15">
        <f t="shared" si="2"/>
        <v>1314</v>
      </c>
      <c r="M22" s="106"/>
      <c r="N22" s="5">
        <v>189</v>
      </c>
      <c r="O22" s="5">
        <v>223</v>
      </c>
      <c r="P22" s="5">
        <v>187</v>
      </c>
      <c r="Q22" s="5">
        <v>146</v>
      </c>
      <c r="R22" s="15">
        <f t="shared" si="3"/>
        <v>745</v>
      </c>
      <c r="S22" s="59">
        <f t="shared" si="4"/>
        <v>1314</v>
      </c>
      <c r="T22" s="65">
        <f t="shared" si="5"/>
        <v>205.9</v>
      </c>
      <c r="U22" s="22">
        <v>30</v>
      </c>
      <c r="W22" s="39"/>
      <c r="X22" s="42"/>
    </row>
    <row r="23" spans="1:24" s="6" customFormat="1" ht="12.75" customHeight="1">
      <c r="A23" s="4">
        <f t="shared" si="0"/>
        <v>20</v>
      </c>
      <c r="B23" s="80">
        <f t="shared" si="7"/>
        <v>11</v>
      </c>
      <c r="C23" s="89" t="s">
        <v>29</v>
      </c>
      <c r="D23" s="18">
        <v>12</v>
      </c>
      <c r="E23" s="100">
        <v>211</v>
      </c>
      <c r="F23" s="100">
        <v>215</v>
      </c>
      <c r="G23" s="100">
        <v>212</v>
      </c>
      <c r="H23" s="100">
        <v>187</v>
      </c>
      <c r="I23" s="100">
        <v>166</v>
      </c>
      <c r="J23" s="100">
        <v>207</v>
      </c>
      <c r="K23" s="12">
        <f t="shared" si="1"/>
        <v>1198</v>
      </c>
      <c r="L23" s="68">
        <f t="shared" si="2"/>
        <v>1270</v>
      </c>
      <c r="M23" s="108"/>
      <c r="N23" s="5">
        <v>182</v>
      </c>
      <c r="O23" s="5">
        <v>194</v>
      </c>
      <c r="P23" s="5">
        <v>174</v>
      </c>
      <c r="Q23" s="5">
        <v>137</v>
      </c>
      <c r="R23" s="15">
        <f t="shared" si="3"/>
        <v>735</v>
      </c>
      <c r="S23" s="59">
        <f t="shared" si="4"/>
        <v>1270</v>
      </c>
      <c r="T23" s="65">
        <f t="shared" si="5"/>
        <v>188.5</v>
      </c>
      <c r="U23" s="22">
        <v>29</v>
      </c>
      <c r="W23" s="39"/>
      <c r="X23" s="42"/>
    </row>
    <row r="24" spans="1:24" s="6" customFormat="1" ht="12.75" customHeight="1">
      <c r="A24" s="4">
        <f t="shared" si="0"/>
        <v>21</v>
      </c>
      <c r="B24" s="80">
        <f t="shared" si="7"/>
        <v>12</v>
      </c>
      <c r="C24" s="88" t="s">
        <v>98</v>
      </c>
      <c r="D24" s="18">
        <v>10</v>
      </c>
      <c r="E24" s="5">
        <v>162</v>
      </c>
      <c r="F24" s="5">
        <v>246</v>
      </c>
      <c r="G24" s="5">
        <v>225</v>
      </c>
      <c r="H24" s="5">
        <v>185</v>
      </c>
      <c r="I24" s="5">
        <v>236</v>
      </c>
      <c r="J24" s="5">
        <v>255</v>
      </c>
      <c r="K24" s="12">
        <f t="shared" si="1"/>
        <v>1309</v>
      </c>
      <c r="L24" s="68">
        <f t="shared" si="2"/>
        <v>1369</v>
      </c>
      <c r="M24" s="108"/>
      <c r="N24" s="5">
        <v>182</v>
      </c>
      <c r="O24" s="5">
        <v>163</v>
      </c>
      <c r="P24" s="5">
        <v>113</v>
      </c>
      <c r="Q24" s="5">
        <v>228</v>
      </c>
      <c r="R24" s="15">
        <f t="shared" si="3"/>
        <v>726</v>
      </c>
      <c r="S24" s="73">
        <f t="shared" si="4"/>
        <v>1369</v>
      </c>
      <c r="T24" s="67">
        <f t="shared" si="5"/>
        <v>199.5</v>
      </c>
      <c r="U24" s="22">
        <v>28</v>
      </c>
      <c r="W24" s="39"/>
      <c r="X24" s="42"/>
    </row>
    <row r="25" spans="1:24" s="6" customFormat="1" ht="12.75" customHeight="1">
      <c r="A25" s="150">
        <f t="shared" si="0"/>
        <v>22</v>
      </c>
      <c r="B25" s="151">
        <f t="shared" si="7"/>
        <v>13</v>
      </c>
      <c r="C25" s="152" t="s">
        <v>78</v>
      </c>
      <c r="D25" s="153">
        <v>5</v>
      </c>
      <c r="E25" s="160">
        <v>199</v>
      </c>
      <c r="F25" s="151">
        <v>203</v>
      </c>
      <c r="G25" s="151">
        <v>189</v>
      </c>
      <c r="H25" s="151">
        <v>238</v>
      </c>
      <c r="I25" s="151">
        <v>226</v>
      </c>
      <c r="J25" s="151">
        <v>204</v>
      </c>
      <c r="K25" s="154">
        <f t="shared" si="1"/>
        <v>1259</v>
      </c>
      <c r="L25" s="154">
        <f t="shared" si="2"/>
        <v>1289</v>
      </c>
      <c r="M25" s="154"/>
      <c r="N25" s="160">
        <v>182</v>
      </c>
      <c r="O25" s="160">
        <v>175</v>
      </c>
      <c r="P25" s="160">
        <v>161</v>
      </c>
      <c r="Q25" s="160">
        <v>184</v>
      </c>
      <c r="R25" s="155">
        <f t="shared" si="3"/>
        <v>722</v>
      </c>
      <c r="S25" s="166">
        <f t="shared" si="4"/>
        <v>1289</v>
      </c>
      <c r="T25" s="163">
        <f t="shared" si="5"/>
        <v>196.1</v>
      </c>
      <c r="U25" s="22">
        <v>27</v>
      </c>
      <c r="X25" s="41"/>
    </row>
    <row r="26" spans="1:24" s="6" customFormat="1" ht="12.75" customHeight="1">
      <c r="A26" s="4">
        <f t="shared" si="0"/>
        <v>23</v>
      </c>
      <c r="B26" s="80">
        <f t="shared" si="7"/>
        <v>14</v>
      </c>
      <c r="C26" s="95" t="s">
        <v>48</v>
      </c>
      <c r="D26" s="18">
        <v>0</v>
      </c>
      <c r="E26" s="100">
        <v>192</v>
      </c>
      <c r="F26" s="100">
        <v>191</v>
      </c>
      <c r="G26" s="100">
        <v>246</v>
      </c>
      <c r="H26" s="100">
        <v>224</v>
      </c>
      <c r="I26" s="100">
        <v>216</v>
      </c>
      <c r="J26" s="100">
        <v>192</v>
      </c>
      <c r="K26" s="12">
        <f t="shared" si="1"/>
        <v>1261</v>
      </c>
      <c r="L26" s="68">
        <f t="shared" si="2"/>
        <v>1261</v>
      </c>
      <c r="M26" s="108"/>
      <c r="N26" s="5">
        <v>164</v>
      </c>
      <c r="O26" s="5">
        <v>158</v>
      </c>
      <c r="P26" s="5">
        <v>191</v>
      </c>
      <c r="Q26" s="5">
        <v>178</v>
      </c>
      <c r="R26" s="15">
        <f t="shared" si="3"/>
        <v>691</v>
      </c>
      <c r="S26" s="73">
        <f t="shared" si="4"/>
        <v>1261</v>
      </c>
      <c r="T26" s="67">
        <f t="shared" si="5"/>
        <v>195.2</v>
      </c>
      <c r="U26" s="22">
        <v>26</v>
      </c>
      <c r="X26" s="41"/>
    </row>
    <row r="27" spans="1:24" s="6" customFormat="1" ht="12.75" customHeight="1" thickBot="1">
      <c r="A27" s="75">
        <f t="shared" si="0"/>
        <v>24</v>
      </c>
      <c r="B27" s="84">
        <f t="shared" si="7"/>
        <v>15</v>
      </c>
      <c r="C27" s="115" t="s">
        <v>85</v>
      </c>
      <c r="D27" s="19">
        <v>12</v>
      </c>
      <c r="E27" s="85">
        <v>178</v>
      </c>
      <c r="F27" s="101">
        <v>204</v>
      </c>
      <c r="G27" s="101">
        <v>255</v>
      </c>
      <c r="H27" s="101">
        <v>157</v>
      </c>
      <c r="I27" s="101">
        <v>209</v>
      </c>
      <c r="J27" s="101">
        <v>191</v>
      </c>
      <c r="K27" s="71">
        <f t="shared" si="1"/>
        <v>1194</v>
      </c>
      <c r="L27" s="69">
        <f t="shared" si="2"/>
        <v>1266</v>
      </c>
      <c r="M27" s="107"/>
      <c r="N27" s="85">
        <v>132</v>
      </c>
      <c r="O27" s="85">
        <v>125</v>
      </c>
      <c r="P27" s="85">
        <v>156</v>
      </c>
      <c r="Q27" s="85">
        <v>160</v>
      </c>
      <c r="R27" s="69">
        <f t="shared" si="3"/>
        <v>621</v>
      </c>
      <c r="S27" s="72">
        <f t="shared" si="4"/>
        <v>1266</v>
      </c>
      <c r="T27" s="66">
        <f t="shared" si="5"/>
        <v>176.7</v>
      </c>
      <c r="U27" s="22">
        <v>25</v>
      </c>
      <c r="X27" s="41"/>
    </row>
    <row r="28" spans="1:24" s="6" customFormat="1" ht="12.75" customHeight="1">
      <c r="A28" s="74">
        <f t="shared" si="0"/>
        <v>25</v>
      </c>
      <c r="B28" s="79">
        <f t="shared" si="7"/>
        <v>16</v>
      </c>
      <c r="C28" s="141" t="s">
        <v>88</v>
      </c>
      <c r="D28" s="20">
        <v>20</v>
      </c>
      <c r="E28" s="100">
        <v>169</v>
      </c>
      <c r="F28" s="100">
        <v>201</v>
      </c>
      <c r="G28" s="100">
        <v>164</v>
      </c>
      <c r="H28" s="100">
        <v>206</v>
      </c>
      <c r="I28" s="100">
        <v>215</v>
      </c>
      <c r="J28" s="100">
        <v>224</v>
      </c>
      <c r="K28" s="12">
        <f t="shared" si="1"/>
        <v>1179</v>
      </c>
      <c r="L28" s="68">
        <f t="shared" si="2"/>
        <v>1299</v>
      </c>
      <c r="M28" s="106"/>
      <c r="N28" s="109"/>
      <c r="O28" s="109"/>
      <c r="P28" s="109"/>
      <c r="Q28" s="144"/>
      <c r="R28" s="146"/>
      <c r="S28" s="145">
        <f t="shared" si="4"/>
        <v>1299</v>
      </c>
      <c r="T28" s="65">
        <f aca="true" t="shared" si="8" ref="T28:T67">AVERAGE(E28:J28,N28:Q28)</f>
        <v>196.5</v>
      </c>
      <c r="U28" s="22">
        <v>24</v>
      </c>
      <c r="X28" s="41"/>
    </row>
    <row r="29" spans="1:24" s="6" customFormat="1" ht="12.75" customHeight="1">
      <c r="A29" s="150">
        <f t="shared" si="0"/>
        <v>26</v>
      </c>
      <c r="B29" s="151">
        <f t="shared" si="7"/>
        <v>17</v>
      </c>
      <c r="C29" s="152" t="s">
        <v>118</v>
      </c>
      <c r="D29" s="153">
        <v>20</v>
      </c>
      <c r="E29" s="151">
        <v>199</v>
      </c>
      <c r="F29" s="151">
        <v>204</v>
      </c>
      <c r="G29" s="151">
        <v>180</v>
      </c>
      <c r="H29" s="151">
        <v>222</v>
      </c>
      <c r="I29" s="151">
        <v>181</v>
      </c>
      <c r="J29" s="151">
        <v>149</v>
      </c>
      <c r="K29" s="154">
        <f t="shared" si="1"/>
        <v>1135</v>
      </c>
      <c r="L29" s="154">
        <f t="shared" si="2"/>
        <v>1255</v>
      </c>
      <c r="M29" s="106"/>
      <c r="N29" s="16"/>
      <c r="O29" s="16"/>
      <c r="P29" s="16"/>
      <c r="Q29" s="16"/>
      <c r="R29" s="83"/>
      <c r="S29" s="59">
        <f t="shared" si="4"/>
        <v>1255</v>
      </c>
      <c r="T29" s="157">
        <f t="shared" si="8"/>
        <v>189.16666666666666</v>
      </c>
      <c r="U29" s="22">
        <v>23</v>
      </c>
      <c r="X29" s="41"/>
    </row>
    <row r="30" spans="1:24" s="6" customFormat="1" ht="12.75" customHeight="1">
      <c r="A30" s="4">
        <f t="shared" si="0"/>
        <v>27</v>
      </c>
      <c r="B30" s="80">
        <f t="shared" si="7"/>
        <v>18</v>
      </c>
      <c r="C30" s="89" t="s">
        <v>69</v>
      </c>
      <c r="D30" s="18">
        <v>5</v>
      </c>
      <c r="E30" s="5">
        <v>199</v>
      </c>
      <c r="F30" s="5">
        <v>246</v>
      </c>
      <c r="G30" s="5">
        <v>184</v>
      </c>
      <c r="H30" s="5">
        <v>201</v>
      </c>
      <c r="I30" s="5">
        <v>234</v>
      </c>
      <c r="J30" s="5">
        <v>160</v>
      </c>
      <c r="K30" s="12">
        <f t="shared" si="1"/>
        <v>1224</v>
      </c>
      <c r="L30" s="68">
        <f t="shared" si="2"/>
        <v>1254</v>
      </c>
      <c r="M30" s="106"/>
      <c r="N30" s="33"/>
      <c r="O30" s="33"/>
      <c r="P30" s="33"/>
      <c r="Q30" s="35"/>
      <c r="R30" s="83"/>
      <c r="S30" s="59">
        <f t="shared" si="4"/>
        <v>1254</v>
      </c>
      <c r="T30" s="65">
        <f t="shared" si="8"/>
        <v>204</v>
      </c>
      <c r="U30" s="22">
        <v>22</v>
      </c>
      <c r="X30" s="41"/>
    </row>
    <row r="31" spans="1:24" s="6" customFormat="1" ht="12.75" customHeight="1">
      <c r="A31" s="4">
        <f t="shared" si="0"/>
        <v>28</v>
      </c>
      <c r="B31" s="80">
        <f t="shared" si="7"/>
        <v>19</v>
      </c>
      <c r="C31" s="88" t="s">
        <v>71</v>
      </c>
      <c r="D31" s="18">
        <v>10</v>
      </c>
      <c r="E31" s="5">
        <v>194</v>
      </c>
      <c r="F31" s="100">
        <v>202</v>
      </c>
      <c r="G31" s="100">
        <v>184</v>
      </c>
      <c r="H31" s="100">
        <v>194</v>
      </c>
      <c r="I31" s="100">
        <v>191</v>
      </c>
      <c r="J31" s="100">
        <v>225</v>
      </c>
      <c r="K31" s="12">
        <f t="shared" si="1"/>
        <v>1190</v>
      </c>
      <c r="L31" s="68">
        <f t="shared" si="2"/>
        <v>1250</v>
      </c>
      <c r="M31" s="106"/>
      <c r="N31" s="33"/>
      <c r="O31" s="33"/>
      <c r="P31" s="33"/>
      <c r="Q31" s="35"/>
      <c r="R31" s="83"/>
      <c r="S31" s="59">
        <f t="shared" si="4"/>
        <v>1250</v>
      </c>
      <c r="T31" s="65">
        <f t="shared" si="8"/>
        <v>198.33333333333334</v>
      </c>
      <c r="U31" s="22">
        <v>21</v>
      </c>
      <c r="X31" s="41"/>
    </row>
    <row r="32" spans="1:24" s="6" customFormat="1" ht="12.75" customHeight="1">
      <c r="A32" s="4">
        <f t="shared" si="0"/>
        <v>29</v>
      </c>
      <c r="B32" s="80">
        <f t="shared" si="7"/>
        <v>20</v>
      </c>
      <c r="C32" s="88" t="s">
        <v>141</v>
      </c>
      <c r="D32" s="20">
        <v>10</v>
      </c>
      <c r="E32" s="80">
        <v>190</v>
      </c>
      <c r="F32" s="100">
        <v>226</v>
      </c>
      <c r="G32" s="100">
        <v>172</v>
      </c>
      <c r="H32" s="100">
        <v>217</v>
      </c>
      <c r="I32" s="100">
        <v>201</v>
      </c>
      <c r="J32" s="100">
        <v>182</v>
      </c>
      <c r="K32" s="12">
        <f t="shared" si="1"/>
        <v>1188</v>
      </c>
      <c r="L32" s="68">
        <f t="shared" si="2"/>
        <v>1248</v>
      </c>
      <c r="M32" s="108"/>
      <c r="N32" s="16"/>
      <c r="O32" s="16"/>
      <c r="P32" s="16"/>
      <c r="Q32" s="17"/>
      <c r="R32" s="83"/>
      <c r="S32" s="59">
        <f t="shared" si="4"/>
        <v>1248</v>
      </c>
      <c r="T32" s="65">
        <f t="shared" si="8"/>
        <v>198</v>
      </c>
      <c r="U32" s="22">
        <v>20</v>
      </c>
      <c r="X32" s="41"/>
    </row>
    <row r="33" spans="1:24" s="3" customFormat="1" ht="12.75" customHeight="1">
      <c r="A33" s="4">
        <f t="shared" si="0"/>
        <v>30</v>
      </c>
      <c r="B33" s="80">
        <f t="shared" si="7"/>
        <v>21</v>
      </c>
      <c r="C33" s="88" t="s">
        <v>9</v>
      </c>
      <c r="D33" s="18">
        <v>10</v>
      </c>
      <c r="E33" s="100">
        <v>201</v>
      </c>
      <c r="F33" s="80">
        <v>203</v>
      </c>
      <c r="G33" s="80">
        <v>166</v>
      </c>
      <c r="H33" s="80">
        <v>212</v>
      </c>
      <c r="I33" s="80">
        <v>216</v>
      </c>
      <c r="J33" s="80">
        <v>188</v>
      </c>
      <c r="K33" s="12">
        <f t="shared" si="1"/>
        <v>1186</v>
      </c>
      <c r="L33" s="15">
        <f t="shared" si="2"/>
        <v>1246</v>
      </c>
      <c r="M33" s="106"/>
      <c r="N33" s="16"/>
      <c r="O33" s="16"/>
      <c r="P33" s="16"/>
      <c r="Q33" s="17"/>
      <c r="R33" s="83"/>
      <c r="S33" s="59">
        <f t="shared" si="4"/>
        <v>1246</v>
      </c>
      <c r="T33" s="65">
        <f t="shared" si="8"/>
        <v>197.66666666666666</v>
      </c>
      <c r="U33" s="22">
        <v>19</v>
      </c>
      <c r="X33" s="40"/>
    </row>
    <row r="34" spans="1:24" s="3" customFormat="1" ht="12.75" customHeight="1">
      <c r="A34" s="4">
        <f t="shared" si="0"/>
        <v>31</v>
      </c>
      <c r="B34" s="80">
        <f t="shared" si="7"/>
        <v>22</v>
      </c>
      <c r="C34" s="95" t="s">
        <v>74</v>
      </c>
      <c r="D34" s="18">
        <v>0</v>
      </c>
      <c r="E34" s="100">
        <v>217</v>
      </c>
      <c r="F34" s="100">
        <v>226</v>
      </c>
      <c r="G34" s="100">
        <v>210</v>
      </c>
      <c r="H34" s="100">
        <v>232</v>
      </c>
      <c r="I34" s="100">
        <v>236</v>
      </c>
      <c r="J34" s="100">
        <v>122</v>
      </c>
      <c r="K34" s="12">
        <f t="shared" si="1"/>
        <v>1243</v>
      </c>
      <c r="L34" s="68">
        <f t="shared" si="2"/>
        <v>1243</v>
      </c>
      <c r="M34" s="108"/>
      <c r="N34" s="16"/>
      <c r="O34" s="16"/>
      <c r="P34" s="16"/>
      <c r="Q34" s="17"/>
      <c r="R34" s="83"/>
      <c r="S34" s="59">
        <f t="shared" si="4"/>
        <v>1243</v>
      </c>
      <c r="T34" s="65">
        <f t="shared" si="8"/>
        <v>207.16666666666666</v>
      </c>
      <c r="U34" s="22">
        <v>18</v>
      </c>
      <c r="X34" s="40"/>
    </row>
    <row r="35" spans="1:24" s="3" customFormat="1" ht="12.75" customHeight="1">
      <c r="A35" s="4">
        <f t="shared" si="0"/>
        <v>32</v>
      </c>
      <c r="B35" s="80">
        <f t="shared" si="7"/>
        <v>23</v>
      </c>
      <c r="C35" s="88" t="s">
        <v>95</v>
      </c>
      <c r="D35" s="34">
        <v>20</v>
      </c>
      <c r="E35" s="100">
        <v>199</v>
      </c>
      <c r="F35" s="100">
        <v>177</v>
      </c>
      <c r="G35" s="100">
        <v>223</v>
      </c>
      <c r="H35" s="100">
        <v>137</v>
      </c>
      <c r="I35" s="100">
        <v>192</v>
      </c>
      <c r="J35" s="100">
        <v>193</v>
      </c>
      <c r="K35" s="37">
        <f t="shared" si="1"/>
        <v>1121</v>
      </c>
      <c r="L35" s="15">
        <f t="shared" si="2"/>
        <v>1241</v>
      </c>
      <c r="M35" s="106"/>
      <c r="N35" s="16"/>
      <c r="O35" s="16"/>
      <c r="P35" s="16"/>
      <c r="Q35" s="17"/>
      <c r="R35" s="83"/>
      <c r="S35" s="59">
        <f t="shared" si="4"/>
        <v>1241</v>
      </c>
      <c r="T35" s="65">
        <f t="shared" si="8"/>
        <v>186.83333333333334</v>
      </c>
      <c r="U35" s="22">
        <v>17</v>
      </c>
      <c r="X35" s="40"/>
    </row>
    <row r="36" spans="1:24" s="3" customFormat="1" ht="12.75" customHeight="1">
      <c r="A36" s="4">
        <f aca="true" t="shared" si="9" ref="A36:A67">A35+1</f>
        <v>33</v>
      </c>
      <c r="B36" s="80">
        <f t="shared" si="7"/>
        <v>24</v>
      </c>
      <c r="C36" s="122" t="s">
        <v>46</v>
      </c>
      <c r="D36" s="18">
        <v>12</v>
      </c>
      <c r="E36" s="80">
        <v>171</v>
      </c>
      <c r="F36" s="100">
        <v>170</v>
      </c>
      <c r="G36" s="100">
        <v>236</v>
      </c>
      <c r="H36" s="100">
        <v>173</v>
      </c>
      <c r="I36" s="100">
        <v>191</v>
      </c>
      <c r="J36" s="100">
        <v>225</v>
      </c>
      <c r="K36" s="37">
        <f aca="true" t="shared" si="10" ref="K36:K67">SUM(E36:J36)</f>
        <v>1166</v>
      </c>
      <c r="L36" s="15">
        <f aca="true" t="shared" si="11" ref="L36:L67">SUM(E36:J36)+(COUNT(E36:J36)*D36)</f>
        <v>1238</v>
      </c>
      <c r="M36" s="106"/>
      <c r="N36" s="16"/>
      <c r="O36" s="16"/>
      <c r="P36" s="16"/>
      <c r="Q36" s="17"/>
      <c r="R36" s="99"/>
      <c r="S36" s="59">
        <f aca="true" t="shared" si="12" ref="S36:S67">SUM(E36:J36)+(COUNT(E36:J36)*D36)</f>
        <v>1238</v>
      </c>
      <c r="T36" s="65">
        <f t="shared" si="8"/>
        <v>194.33333333333334</v>
      </c>
      <c r="U36" s="22">
        <v>16</v>
      </c>
      <c r="X36" s="40"/>
    </row>
    <row r="37" spans="1:24" s="3" customFormat="1" ht="12.75" customHeight="1">
      <c r="A37" s="4">
        <f t="shared" si="9"/>
        <v>34</v>
      </c>
      <c r="B37" s="80">
        <f t="shared" si="7"/>
        <v>25</v>
      </c>
      <c r="C37" s="89" t="s">
        <v>163</v>
      </c>
      <c r="D37" s="18">
        <v>10</v>
      </c>
      <c r="E37" s="100">
        <v>136</v>
      </c>
      <c r="F37" s="5">
        <v>213</v>
      </c>
      <c r="G37" s="5">
        <v>197</v>
      </c>
      <c r="H37" s="5">
        <v>204</v>
      </c>
      <c r="I37" s="5">
        <v>246</v>
      </c>
      <c r="J37" s="5">
        <v>181</v>
      </c>
      <c r="K37" s="12">
        <f t="shared" si="10"/>
        <v>1177</v>
      </c>
      <c r="L37" s="68">
        <f t="shared" si="11"/>
        <v>1237</v>
      </c>
      <c r="M37" s="108"/>
      <c r="N37" s="16"/>
      <c r="O37" s="16"/>
      <c r="P37" s="16"/>
      <c r="Q37" s="17"/>
      <c r="R37" s="82"/>
      <c r="S37" s="59">
        <f t="shared" si="12"/>
        <v>1237</v>
      </c>
      <c r="T37" s="65">
        <f t="shared" si="8"/>
        <v>196.16666666666666</v>
      </c>
      <c r="U37" s="22">
        <v>15</v>
      </c>
      <c r="X37" s="40"/>
    </row>
    <row r="38" spans="1:24" s="3" customFormat="1" ht="12.75" customHeight="1">
      <c r="A38" s="4">
        <f t="shared" si="9"/>
        <v>35</v>
      </c>
      <c r="B38" s="80">
        <f t="shared" si="7"/>
        <v>26</v>
      </c>
      <c r="C38" s="95" t="s">
        <v>142</v>
      </c>
      <c r="D38" s="21">
        <v>5</v>
      </c>
      <c r="E38" s="100">
        <v>179</v>
      </c>
      <c r="F38" s="100">
        <v>242</v>
      </c>
      <c r="G38" s="100">
        <v>169</v>
      </c>
      <c r="H38" s="100">
        <v>217</v>
      </c>
      <c r="I38" s="100">
        <v>235</v>
      </c>
      <c r="J38" s="100">
        <v>163</v>
      </c>
      <c r="K38" s="12">
        <f t="shared" si="10"/>
        <v>1205</v>
      </c>
      <c r="L38" s="68">
        <f t="shared" si="11"/>
        <v>1235</v>
      </c>
      <c r="M38" s="108"/>
      <c r="N38" s="16"/>
      <c r="O38" s="16"/>
      <c r="P38" s="16"/>
      <c r="Q38" s="17"/>
      <c r="R38" s="99"/>
      <c r="S38" s="59">
        <f t="shared" si="12"/>
        <v>1235</v>
      </c>
      <c r="T38" s="65">
        <f t="shared" si="8"/>
        <v>200.83333333333334</v>
      </c>
      <c r="U38" s="22">
        <v>14</v>
      </c>
      <c r="X38" s="40"/>
    </row>
    <row r="39" spans="1:24" s="3" customFormat="1" ht="12.75" customHeight="1">
      <c r="A39" s="4">
        <f t="shared" si="9"/>
        <v>36</v>
      </c>
      <c r="B39" s="80">
        <f t="shared" si="7"/>
        <v>27</v>
      </c>
      <c r="C39" s="88" t="s">
        <v>39</v>
      </c>
      <c r="D39" s="18">
        <v>5</v>
      </c>
      <c r="E39" s="5">
        <v>177</v>
      </c>
      <c r="F39" s="100">
        <v>194</v>
      </c>
      <c r="G39" s="100">
        <v>244</v>
      </c>
      <c r="H39" s="100">
        <v>190</v>
      </c>
      <c r="I39" s="100">
        <v>199</v>
      </c>
      <c r="J39" s="100">
        <v>198</v>
      </c>
      <c r="K39" s="12">
        <f t="shared" si="10"/>
        <v>1202</v>
      </c>
      <c r="L39" s="68">
        <f t="shared" si="11"/>
        <v>1232</v>
      </c>
      <c r="M39" s="106"/>
      <c r="N39" s="16"/>
      <c r="O39" s="16"/>
      <c r="P39" s="16"/>
      <c r="Q39" s="17"/>
      <c r="R39" s="13"/>
      <c r="S39" s="59" t="e">
        <f>SUM(#REF!)+(COUNT(#REF!)*D39)</f>
        <v>#REF!</v>
      </c>
      <c r="T39" s="65">
        <f t="shared" si="8"/>
        <v>200.33333333333334</v>
      </c>
      <c r="U39" s="22">
        <v>13</v>
      </c>
      <c r="X39" s="40"/>
    </row>
    <row r="40" spans="1:24" s="3" customFormat="1" ht="12.75" customHeight="1">
      <c r="A40" s="4">
        <f t="shared" si="9"/>
        <v>37</v>
      </c>
      <c r="B40" s="80">
        <f t="shared" si="7"/>
        <v>28</v>
      </c>
      <c r="C40" s="88" t="s">
        <v>164</v>
      </c>
      <c r="D40" s="21">
        <v>5</v>
      </c>
      <c r="E40" s="100">
        <v>177</v>
      </c>
      <c r="F40" s="100">
        <v>167</v>
      </c>
      <c r="G40" s="100">
        <v>192</v>
      </c>
      <c r="H40" s="100">
        <v>232</v>
      </c>
      <c r="I40" s="100">
        <v>215</v>
      </c>
      <c r="J40" s="100">
        <v>211</v>
      </c>
      <c r="K40" s="12">
        <f t="shared" si="10"/>
        <v>1194</v>
      </c>
      <c r="L40" s="68">
        <f t="shared" si="11"/>
        <v>1224</v>
      </c>
      <c r="M40" s="106"/>
      <c r="N40" s="16"/>
      <c r="O40" s="16"/>
      <c r="P40" s="16"/>
      <c r="Q40" s="17"/>
      <c r="R40" s="13"/>
      <c r="S40" s="59">
        <f t="shared" si="12"/>
        <v>1224</v>
      </c>
      <c r="T40" s="65">
        <f t="shared" si="8"/>
        <v>199</v>
      </c>
      <c r="U40" s="23">
        <v>12</v>
      </c>
      <c r="X40" s="40"/>
    </row>
    <row r="41" spans="1:24" s="3" customFormat="1" ht="12.75" customHeight="1">
      <c r="A41" s="4">
        <f t="shared" si="9"/>
        <v>38</v>
      </c>
      <c r="B41" s="80">
        <f t="shared" si="7"/>
        <v>29</v>
      </c>
      <c r="C41" s="88" t="s">
        <v>153</v>
      </c>
      <c r="D41" s="18">
        <v>20</v>
      </c>
      <c r="E41" s="5">
        <v>201</v>
      </c>
      <c r="F41" s="100">
        <v>161</v>
      </c>
      <c r="G41" s="100">
        <v>159</v>
      </c>
      <c r="H41" s="100">
        <v>179</v>
      </c>
      <c r="I41" s="100">
        <v>203</v>
      </c>
      <c r="J41" s="100">
        <v>199</v>
      </c>
      <c r="K41" s="12">
        <f t="shared" si="10"/>
        <v>1102</v>
      </c>
      <c r="L41" s="68">
        <f t="shared" si="11"/>
        <v>1222</v>
      </c>
      <c r="M41" s="108"/>
      <c r="N41" s="16"/>
      <c r="O41" s="16"/>
      <c r="P41" s="16"/>
      <c r="Q41" s="16"/>
      <c r="R41" s="14"/>
      <c r="S41" s="73">
        <f t="shared" si="12"/>
        <v>1222</v>
      </c>
      <c r="T41" s="65">
        <f t="shared" si="8"/>
        <v>183.66666666666666</v>
      </c>
      <c r="U41" s="23">
        <v>11</v>
      </c>
      <c r="X41" s="40"/>
    </row>
    <row r="42" spans="1:24" s="3" customFormat="1" ht="12.75" customHeight="1">
      <c r="A42" s="4">
        <f t="shared" si="9"/>
        <v>39</v>
      </c>
      <c r="B42" s="80">
        <f t="shared" si="7"/>
        <v>30</v>
      </c>
      <c r="C42" s="88" t="s">
        <v>148</v>
      </c>
      <c r="D42" s="18">
        <v>5</v>
      </c>
      <c r="E42" s="5">
        <v>166</v>
      </c>
      <c r="F42" s="100">
        <v>181</v>
      </c>
      <c r="G42" s="100">
        <v>236</v>
      </c>
      <c r="H42" s="100">
        <v>190</v>
      </c>
      <c r="I42" s="100">
        <v>205</v>
      </c>
      <c r="J42" s="100">
        <v>212</v>
      </c>
      <c r="K42" s="12">
        <f t="shared" si="10"/>
        <v>1190</v>
      </c>
      <c r="L42" s="68">
        <f t="shared" si="11"/>
        <v>1220</v>
      </c>
      <c r="M42" s="108"/>
      <c r="N42" s="16"/>
      <c r="O42" s="16"/>
      <c r="P42" s="16"/>
      <c r="Q42" s="16"/>
      <c r="R42" s="14"/>
      <c r="S42" s="73">
        <f t="shared" si="12"/>
        <v>1220</v>
      </c>
      <c r="T42" s="65">
        <f t="shared" si="8"/>
        <v>198.33333333333334</v>
      </c>
      <c r="U42" s="23">
        <v>10</v>
      </c>
      <c r="X42" s="40"/>
    </row>
    <row r="43" spans="1:24" s="3" customFormat="1" ht="12.75" customHeight="1">
      <c r="A43" s="4">
        <f t="shared" si="9"/>
        <v>40</v>
      </c>
      <c r="B43" s="80">
        <f t="shared" si="7"/>
        <v>31</v>
      </c>
      <c r="C43" s="95" t="s">
        <v>149</v>
      </c>
      <c r="D43" s="18">
        <v>5</v>
      </c>
      <c r="E43" s="100">
        <v>169</v>
      </c>
      <c r="F43" s="5">
        <v>212</v>
      </c>
      <c r="G43" s="5">
        <v>201</v>
      </c>
      <c r="H43" s="5">
        <v>181</v>
      </c>
      <c r="I43" s="5">
        <v>212</v>
      </c>
      <c r="J43" s="5">
        <v>213</v>
      </c>
      <c r="K43" s="12">
        <f t="shared" si="10"/>
        <v>1188</v>
      </c>
      <c r="L43" s="68">
        <f t="shared" si="11"/>
        <v>1218</v>
      </c>
      <c r="M43" s="108"/>
      <c r="N43" s="16"/>
      <c r="O43" s="16"/>
      <c r="P43" s="16"/>
      <c r="Q43" s="17"/>
      <c r="R43" s="13"/>
      <c r="S43" s="59">
        <f t="shared" si="12"/>
        <v>1218</v>
      </c>
      <c r="T43" s="65">
        <f t="shared" si="8"/>
        <v>198</v>
      </c>
      <c r="U43" s="23">
        <v>9</v>
      </c>
      <c r="X43" s="40"/>
    </row>
    <row r="44" spans="1:24" s="3" customFormat="1" ht="12.75" customHeight="1">
      <c r="A44" s="4">
        <f t="shared" si="9"/>
        <v>41</v>
      </c>
      <c r="B44" s="80">
        <f t="shared" si="7"/>
        <v>32</v>
      </c>
      <c r="C44" s="88" t="s">
        <v>68</v>
      </c>
      <c r="D44" s="36">
        <v>10</v>
      </c>
      <c r="E44" s="103">
        <v>214</v>
      </c>
      <c r="F44" s="100">
        <v>166</v>
      </c>
      <c r="G44" s="100">
        <v>213</v>
      </c>
      <c r="H44" s="100">
        <v>179</v>
      </c>
      <c r="I44" s="100">
        <v>193</v>
      </c>
      <c r="J44" s="100">
        <v>193</v>
      </c>
      <c r="K44" s="38">
        <f t="shared" si="10"/>
        <v>1158</v>
      </c>
      <c r="L44" s="15">
        <f t="shared" si="11"/>
        <v>1218</v>
      </c>
      <c r="M44" s="106"/>
      <c r="N44" s="16"/>
      <c r="O44" s="16"/>
      <c r="P44" s="16"/>
      <c r="Q44" s="17"/>
      <c r="R44" s="13"/>
      <c r="S44" s="59">
        <f t="shared" si="12"/>
        <v>1218</v>
      </c>
      <c r="T44" s="65">
        <f t="shared" si="8"/>
        <v>193</v>
      </c>
      <c r="U44" s="23">
        <v>8</v>
      </c>
      <c r="X44" s="40"/>
    </row>
    <row r="45" spans="1:24" s="3" customFormat="1" ht="12.75" customHeight="1">
      <c r="A45" s="4">
        <f t="shared" si="9"/>
        <v>42</v>
      </c>
      <c r="B45" s="80">
        <f t="shared" si="7"/>
        <v>33</v>
      </c>
      <c r="C45" s="88" t="s">
        <v>115</v>
      </c>
      <c r="D45" s="36">
        <v>5</v>
      </c>
      <c r="E45" s="109">
        <v>193</v>
      </c>
      <c r="F45" s="102">
        <v>215</v>
      </c>
      <c r="G45" s="102">
        <v>223</v>
      </c>
      <c r="H45" s="102">
        <v>131</v>
      </c>
      <c r="I45" s="102">
        <v>195</v>
      </c>
      <c r="J45" s="102">
        <v>228</v>
      </c>
      <c r="K45" s="38">
        <f t="shared" si="10"/>
        <v>1185</v>
      </c>
      <c r="L45" s="15">
        <f t="shared" si="11"/>
        <v>1215</v>
      </c>
      <c r="M45" s="106"/>
      <c r="N45" s="16"/>
      <c r="O45" s="16"/>
      <c r="P45" s="16"/>
      <c r="Q45" s="17"/>
      <c r="R45" s="13"/>
      <c r="S45" s="59">
        <f t="shared" si="12"/>
        <v>1215</v>
      </c>
      <c r="T45" s="65">
        <f t="shared" si="8"/>
        <v>197.5</v>
      </c>
      <c r="U45" s="23">
        <v>7</v>
      </c>
      <c r="X45" s="40"/>
    </row>
    <row r="46" spans="1:24" s="3" customFormat="1" ht="12.75" customHeight="1">
      <c r="A46" s="4">
        <f t="shared" si="9"/>
        <v>43</v>
      </c>
      <c r="B46" s="80">
        <f t="shared" si="7"/>
        <v>34</v>
      </c>
      <c r="C46" s="88" t="s">
        <v>77</v>
      </c>
      <c r="D46" s="36">
        <v>5</v>
      </c>
      <c r="E46" s="100">
        <v>224</v>
      </c>
      <c r="F46" s="5">
        <v>222</v>
      </c>
      <c r="G46" s="5">
        <v>171</v>
      </c>
      <c r="H46" s="100">
        <v>179</v>
      </c>
      <c r="I46" s="100">
        <v>192</v>
      </c>
      <c r="J46" s="100">
        <v>193</v>
      </c>
      <c r="K46" s="38">
        <f t="shared" si="10"/>
        <v>1181</v>
      </c>
      <c r="L46" s="15">
        <f t="shared" si="11"/>
        <v>1211</v>
      </c>
      <c r="M46" s="106"/>
      <c r="N46" s="16"/>
      <c r="O46" s="16"/>
      <c r="P46" s="16"/>
      <c r="Q46" s="17"/>
      <c r="R46" s="13"/>
      <c r="S46" s="59">
        <f t="shared" si="12"/>
        <v>1211</v>
      </c>
      <c r="T46" s="65">
        <f t="shared" si="8"/>
        <v>196.83333333333334</v>
      </c>
      <c r="U46" s="23">
        <v>6</v>
      </c>
      <c r="X46" s="40"/>
    </row>
    <row r="47" spans="1:24" s="3" customFormat="1" ht="12.75" customHeight="1">
      <c r="A47" s="96">
        <f t="shared" si="9"/>
        <v>44</v>
      </c>
      <c r="B47" s="86">
        <f t="shared" si="7"/>
        <v>35</v>
      </c>
      <c r="C47" s="123" t="s">
        <v>16</v>
      </c>
      <c r="D47" s="34">
        <v>10</v>
      </c>
      <c r="E47" s="104">
        <v>212</v>
      </c>
      <c r="F47" s="100">
        <v>167</v>
      </c>
      <c r="G47" s="100">
        <v>227</v>
      </c>
      <c r="H47" s="100">
        <v>175</v>
      </c>
      <c r="I47" s="100">
        <v>166</v>
      </c>
      <c r="J47" s="100">
        <v>204</v>
      </c>
      <c r="K47" s="12">
        <f t="shared" si="10"/>
        <v>1151</v>
      </c>
      <c r="L47" s="15">
        <f t="shared" si="11"/>
        <v>1211</v>
      </c>
      <c r="M47" s="106"/>
      <c r="N47" s="16"/>
      <c r="O47" s="16"/>
      <c r="P47" s="16"/>
      <c r="Q47" s="17"/>
      <c r="R47" s="13"/>
      <c r="S47" s="59">
        <f t="shared" si="12"/>
        <v>1211</v>
      </c>
      <c r="T47" s="65">
        <f t="shared" si="8"/>
        <v>191.83333333333334</v>
      </c>
      <c r="U47" s="23">
        <v>5</v>
      </c>
      <c r="X47" s="40"/>
    </row>
    <row r="48" spans="1:24" s="3" customFormat="1" ht="12.75" customHeight="1">
      <c r="A48" s="4">
        <f t="shared" si="9"/>
        <v>45</v>
      </c>
      <c r="B48" s="80">
        <f t="shared" si="7"/>
        <v>36</v>
      </c>
      <c r="C48" s="88" t="s">
        <v>11</v>
      </c>
      <c r="D48" s="18">
        <v>5</v>
      </c>
      <c r="E48" s="100">
        <v>182</v>
      </c>
      <c r="F48" s="100">
        <v>172</v>
      </c>
      <c r="G48" s="100">
        <v>182</v>
      </c>
      <c r="H48" s="100">
        <v>199</v>
      </c>
      <c r="I48" s="100">
        <v>197</v>
      </c>
      <c r="J48" s="100">
        <v>248</v>
      </c>
      <c r="K48" s="38">
        <f t="shared" si="10"/>
        <v>1180</v>
      </c>
      <c r="L48" s="15">
        <f t="shared" si="11"/>
        <v>1210</v>
      </c>
      <c r="M48" s="106"/>
      <c r="N48" s="16"/>
      <c r="O48" s="16"/>
      <c r="P48" s="16"/>
      <c r="Q48" s="17"/>
      <c r="R48" s="13"/>
      <c r="S48" s="59">
        <f t="shared" si="12"/>
        <v>1210</v>
      </c>
      <c r="T48" s="65">
        <f t="shared" si="8"/>
        <v>196.66666666666666</v>
      </c>
      <c r="U48" s="23">
        <v>4</v>
      </c>
      <c r="X48" s="40"/>
    </row>
    <row r="49" spans="1:24" s="3" customFormat="1" ht="12.75" customHeight="1">
      <c r="A49" s="4">
        <f t="shared" si="9"/>
        <v>46</v>
      </c>
      <c r="B49" s="80">
        <f t="shared" si="7"/>
        <v>37</v>
      </c>
      <c r="C49" s="88" t="s">
        <v>124</v>
      </c>
      <c r="D49" s="18">
        <v>10</v>
      </c>
      <c r="E49" s="100">
        <v>168</v>
      </c>
      <c r="F49" s="100">
        <v>162</v>
      </c>
      <c r="G49" s="100">
        <v>211</v>
      </c>
      <c r="H49" s="100">
        <v>189</v>
      </c>
      <c r="I49" s="100">
        <v>227</v>
      </c>
      <c r="J49" s="100">
        <v>193</v>
      </c>
      <c r="K49" s="38">
        <f t="shared" si="10"/>
        <v>1150</v>
      </c>
      <c r="L49" s="15">
        <f t="shared" si="11"/>
        <v>1210</v>
      </c>
      <c r="M49" s="106"/>
      <c r="N49" s="16"/>
      <c r="O49" s="16"/>
      <c r="P49" s="16"/>
      <c r="Q49" s="17"/>
      <c r="R49" s="13"/>
      <c r="S49" s="59">
        <f t="shared" si="12"/>
        <v>1210</v>
      </c>
      <c r="T49" s="65">
        <f t="shared" si="8"/>
        <v>191.66666666666666</v>
      </c>
      <c r="U49" s="23">
        <v>3</v>
      </c>
      <c r="X49" s="40"/>
    </row>
    <row r="50" spans="1:24" s="3" customFormat="1" ht="12.75" customHeight="1">
      <c r="A50" s="150">
        <f t="shared" si="9"/>
        <v>47</v>
      </c>
      <c r="B50" s="151">
        <f t="shared" si="7"/>
        <v>38</v>
      </c>
      <c r="C50" s="152" t="s">
        <v>60</v>
      </c>
      <c r="D50" s="153">
        <v>5</v>
      </c>
      <c r="E50" s="160">
        <v>187</v>
      </c>
      <c r="F50" s="164">
        <v>175</v>
      </c>
      <c r="G50" s="165">
        <v>211</v>
      </c>
      <c r="H50" s="151">
        <v>224</v>
      </c>
      <c r="I50" s="151">
        <v>214</v>
      </c>
      <c r="J50" s="151">
        <v>169</v>
      </c>
      <c r="K50" s="154">
        <f t="shared" si="10"/>
        <v>1180</v>
      </c>
      <c r="L50" s="154">
        <f t="shared" si="11"/>
        <v>1210</v>
      </c>
      <c r="M50" s="108"/>
      <c r="N50" s="16"/>
      <c r="O50" s="16"/>
      <c r="P50" s="16"/>
      <c r="Q50" s="17"/>
      <c r="R50" s="13"/>
      <c r="S50" s="59">
        <f t="shared" si="12"/>
        <v>1210</v>
      </c>
      <c r="T50" s="157">
        <f t="shared" si="8"/>
        <v>196.66666666666666</v>
      </c>
      <c r="U50" s="23">
        <v>2</v>
      </c>
      <c r="X50" s="40"/>
    </row>
    <row r="51" spans="1:24" s="3" customFormat="1" ht="12.75" customHeight="1" thickBot="1">
      <c r="A51" s="75">
        <f t="shared" si="9"/>
        <v>48</v>
      </c>
      <c r="B51" s="84">
        <f t="shared" si="7"/>
        <v>39</v>
      </c>
      <c r="C51" s="115" t="s">
        <v>97</v>
      </c>
      <c r="D51" s="19">
        <v>5</v>
      </c>
      <c r="E51" s="85">
        <v>170</v>
      </c>
      <c r="F51" s="101">
        <v>167</v>
      </c>
      <c r="G51" s="101">
        <v>233</v>
      </c>
      <c r="H51" s="101">
        <v>210</v>
      </c>
      <c r="I51" s="101">
        <v>192</v>
      </c>
      <c r="J51" s="101">
        <v>205</v>
      </c>
      <c r="K51" s="117">
        <f t="shared" si="10"/>
        <v>1177</v>
      </c>
      <c r="L51" s="69">
        <f t="shared" si="11"/>
        <v>1207</v>
      </c>
      <c r="M51" s="107"/>
      <c r="N51" s="118"/>
      <c r="O51" s="118"/>
      <c r="P51" s="118"/>
      <c r="Q51" s="118"/>
      <c r="R51" s="119"/>
      <c r="S51" s="72">
        <f t="shared" si="12"/>
        <v>1207</v>
      </c>
      <c r="T51" s="66">
        <f t="shared" si="8"/>
        <v>196.16666666666666</v>
      </c>
      <c r="U51" s="120">
        <v>1</v>
      </c>
      <c r="X51" s="40"/>
    </row>
    <row r="52" spans="1:24" s="3" customFormat="1" ht="12.75" customHeight="1">
      <c r="A52" s="74">
        <f t="shared" si="9"/>
        <v>49</v>
      </c>
      <c r="B52" s="79">
        <f t="shared" si="7"/>
        <v>40</v>
      </c>
      <c r="C52" s="141" t="s">
        <v>53</v>
      </c>
      <c r="D52" s="97">
        <v>20</v>
      </c>
      <c r="E52" s="109">
        <v>162</v>
      </c>
      <c r="F52" s="102">
        <v>170</v>
      </c>
      <c r="G52" s="102">
        <v>182</v>
      </c>
      <c r="H52" s="102">
        <v>221</v>
      </c>
      <c r="I52" s="102">
        <v>163</v>
      </c>
      <c r="J52" s="102">
        <v>185</v>
      </c>
      <c r="K52" s="11">
        <f t="shared" si="10"/>
        <v>1083</v>
      </c>
      <c r="L52" s="15">
        <f t="shared" si="11"/>
        <v>1203</v>
      </c>
      <c r="M52" s="106"/>
      <c r="N52" s="17"/>
      <c r="O52" s="17"/>
      <c r="P52" s="17"/>
      <c r="Q52" s="17"/>
      <c r="R52" s="13"/>
      <c r="S52" s="59">
        <f t="shared" si="12"/>
        <v>1203</v>
      </c>
      <c r="T52" s="65">
        <f t="shared" si="8"/>
        <v>180.5</v>
      </c>
      <c r="X52" s="40"/>
    </row>
    <row r="53" spans="1:24" s="3" customFormat="1" ht="12.75" customHeight="1">
      <c r="A53" s="4">
        <f t="shared" si="9"/>
        <v>50</v>
      </c>
      <c r="B53" s="80">
        <f t="shared" si="7"/>
        <v>41</v>
      </c>
      <c r="C53" s="89" t="s">
        <v>62</v>
      </c>
      <c r="D53" s="18">
        <v>0</v>
      </c>
      <c r="E53" s="100">
        <v>218</v>
      </c>
      <c r="F53" s="124">
        <v>196</v>
      </c>
      <c r="G53" s="5">
        <v>190</v>
      </c>
      <c r="H53" s="5">
        <v>191</v>
      </c>
      <c r="I53" s="5">
        <v>170</v>
      </c>
      <c r="J53" s="5">
        <v>236</v>
      </c>
      <c r="K53" s="38">
        <f t="shared" si="10"/>
        <v>1201</v>
      </c>
      <c r="L53" s="68">
        <f t="shared" si="11"/>
        <v>1201</v>
      </c>
      <c r="M53" s="108"/>
      <c r="N53" s="16"/>
      <c r="O53" s="16"/>
      <c r="P53" s="16"/>
      <c r="Q53" s="17"/>
      <c r="R53" s="13"/>
      <c r="S53" s="59">
        <f t="shared" si="12"/>
        <v>1201</v>
      </c>
      <c r="T53" s="65">
        <f t="shared" si="8"/>
        <v>200.16666666666666</v>
      </c>
      <c r="X53" s="40"/>
    </row>
    <row r="54" spans="1:24" s="3" customFormat="1" ht="12.75" customHeight="1">
      <c r="A54" s="4">
        <f t="shared" si="9"/>
        <v>51</v>
      </c>
      <c r="B54" s="80">
        <f t="shared" si="7"/>
        <v>42</v>
      </c>
      <c r="C54" s="88" t="s">
        <v>50</v>
      </c>
      <c r="D54" s="36">
        <v>5</v>
      </c>
      <c r="E54" s="5">
        <v>197</v>
      </c>
      <c r="F54" s="100">
        <v>159</v>
      </c>
      <c r="G54" s="100">
        <v>193</v>
      </c>
      <c r="H54" s="100">
        <v>258</v>
      </c>
      <c r="I54" s="100">
        <v>169</v>
      </c>
      <c r="J54" s="100">
        <v>193</v>
      </c>
      <c r="K54" s="38">
        <f t="shared" si="10"/>
        <v>1169</v>
      </c>
      <c r="L54" s="15">
        <f t="shared" si="11"/>
        <v>1199</v>
      </c>
      <c r="M54" s="106"/>
      <c r="N54" s="16"/>
      <c r="O54" s="16"/>
      <c r="P54" s="16"/>
      <c r="Q54" s="17"/>
      <c r="R54" s="13"/>
      <c r="S54" s="59">
        <f t="shared" si="12"/>
        <v>1199</v>
      </c>
      <c r="T54" s="65">
        <f t="shared" si="8"/>
        <v>194.83333333333334</v>
      </c>
      <c r="X54" s="40"/>
    </row>
    <row r="55" spans="1:24" s="3" customFormat="1" ht="12.75" customHeight="1">
      <c r="A55" s="4">
        <f t="shared" si="9"/>
        <v>52</v>
      </c>
      <c r="B55" s="80" t="e">
        <f>#REF!+1</f>
        <v>#REF!</v>
      </c>
      <c r="C55" s="138" t="s">
        <v>121</v>
      </c>
      <c r="D55" s="36">
        <v>20</v>
      </c>
      <c r="E55" s="100">
        <v>189</v>
      </c>
      <c r="F55" s="5">
        <v>172</v>
      </c>
      <c r="G55" s="5">
        <v>175</v>
      </c>
      <c r="H55" s="5">
        <v>165</v>
      </c>
      <c r="I55" s="5">
        <v>177</v>
      </c>
      <c r="J55" s="5">
        <v>198</v>
      </c>
      <c r="K55" s="12">
        <f t="shared" si="10"/>
        <v>1076</v>
      </c>
      <c r="L55" s="68">
        <f t="shared" si="11"/>
        <v>1196</v>
      </c>
      <c r="M55" s="108"/>
      <c r="N55" s="16"/>
      <c r="O55" s="16"/>
      <c r="P55" s="16"/>
      <c r="Q55" s="17"/>
      <c r="R55" s="13"/>
      <c r="S55" s="59">
        <f t="shared" si="12"/>
        <v>1196</v>
      </c>
      <c r="T55" s="65">
        <f t="shared" si="8"/>
        <v>179.33333333333334</v>
      </c>
      <c r="X55" s="40"/>
    </row>
    <row r="56" spans="1:24" s="3" customFormat="1" ht="12.75" customHeight="1">
      <c r="A56" s="4">
        <f t="shared" si="9"/>
        <v>53</v>
      </c>
      <c r="B56" s="80" t="e">
        <f>B55+1</f>
        <v>#REF!</v>
      </c>
      <c r="C56" s="88" t="s">
        <v>73</v>
      </c>
      <c r="D56" s="18">
        <v>0</v>
      </c>
      <c r="E56" s="5">
        <v>225</v>
      </c>
      <c r="F56" s="100">
        <v>202</v>
      </c>
      <c r="G56" s="100">
        <v>192</v>
      </c>
      <c r="H56" s="100">
        <v>180</v>
      </c>
      <c r="I56" s="100">
        <v>217</v>
      </c>
      <c r="J56" s="100">
        <v>179</v>
      </c>
      <c r="K56" s="12">
        <f t="shared" si="10"/>
        <v>1195</v>
      </c>
      <c r="L56" s="68">
        <f t="shared" si="11"/>
        <v>1195</v>
      </c>
      <c r="M56" s="108"/>
      <c r="N56" s="16"/>
      <c r="O56" s="16"/>
      <c r="P56" s="16"/>
      <c r="Q56" s="16"/>
      <c r="R56" s="14"/>
      <c r="S56" s="73">
        <f t="shared" si="12"/>
        <v>1195</v>
      </c>
      <c r="T56" s="65">
        <f t="shared" si="8"/>
        <v>199.16666666666666</v>
      </c>
      <c r="X56" s="40"/>
    </row>
    <row r="57" spans="1:24" s="3" customFormat="1" ht="12.75" customHeight="1">
      <c r="A57" s="4">
        <f t="shared" si="9"/>
        <v>54</v>
      </c>
      <c r="B57" s="80" t="e">
        <f>B56+1</f>
        <v>#REF!</v>
      </c>
      <c r="C57" s="136" t="s">
        <v>30</v>
      </c>
      <c r="D57" s="18">
        <v>20</v>
      </c>
      <c r="E57" s="100">
        <v>174</v>
      </c>
      <c r="F57" s="100">
        <v>166</v>
      </c>
      <c r="G57" s="100">
        <v>184</v>
      </c>
      <c r="H57" s="100">
        <v>190</v>
      </c>
      <c r="I57" s="100">
        <v>198</v>
      </c>
      <c r="J57" s="100">
        <v>163</v>
      </c>
      <c r="K57" s="12">
        <f t="shared" si="10"/>
        <v>1075</v>
      </c>
      <c r="L57" s="68">
        <f t="shared" si="11"/>
        <v>1195</v>
      </c>
      <c r="M57" s="108"/>
      <c r="N57" s="5"/>
      <c r="O57" s="5"/>
      <c r="P57" s="5"/>
      <c r="Q57" s="5"/>
      <c r="R57" s="14"/>
      <c r="S57" s="73">
        <f t="shared" si="12"/>
        <v>1195</v>
      </c>
      <c r="T57" s="65">
        <f t="shared" si="8"/>
        <v>179.16666666666666</v>
      </c>
      <c r="X57" s="40"/>
    </row>
    <row r="58" spans="1:24" s="3" customFormat="1" ht="12.75" customHeight="1">
      <c r="A58" s="150">
        <f t="shared" si="9"/>
        <v>55</v>
      </c>
      <c r="B58" s="168"/>
      <c r="C58" s="152" t="s">
        <v>147</v>
      </c>
      <c r="D58" s="153">
        <v>20</v>
      </c>
      <c r="E58" s="151">
        <v>167</v>
      </c>
      <c r="F58" s="151">
        <v>154</v>
      </c>
      <c r="G58" s="151">
        <v>188</v>
      </c>
      <c r="H58" s="151">
        <v>171</v>
      </c>
      <c r="I58" s="151">
        <v>210</v>
      </c>
      <c r="J58" s="151">
        <v>183</v>
      </c>
      <c r="K58" s="154">
        <f t="shared" si="10"/>
        <v>1073</v>
      </c>
      <c r="L58" s="154">
        <f t="shared" si="11"/>
        <v>1193</v>
      </c>
      <c r="M58" s="108"/>
      <c r="N58" s="5"/>
      <c r="O58" s="5"/>
      <c r="P58" s="5"/>
      <c r="Q58" s="5"/>
      <c r="R58" s="14"/>
      <c r="S58" s="73">
        <f t="shared" si="12"/>
        <v>1193</v>
      </c>
      <c r="T58" s="163">
        <f t="shared" si="8"/>
        <v>178.83333333333334</v>
      </c>
      <c r="X58" s="40"/>
    </row>
    <row r="59" spans="1:24" s="3" customFormat="1" ht="12.75" customHeight="1" thickBot="1">
      <c r="A59" s="4">
        <f t="shared" si="9"/>
        <v>56</v>
      </c>
      <c r="B59" s="84" t="e">
        <f>#REF!+1</f>
        <v>#REF!</v>
      </c>
      <c r="C59" s="88" t="s">
        <v>38</v>
      </c>
      <c r="D59" s="18">
        <v>5</v>
      </c>
      <c r="E59" s="100">
        <v>175</v>
      </c>
      <c r="F59" s="100">
        <v>199</v>
      </c>
      <c r="G59" s="100">
        <v>203</v>
      </c>
      <c r="H59" s="100">
        <v>203</v>
      </c>
      <c r="I59" s="100">
        <v>213</v>
      </c>
      <c r="J59" s="100">
        <v>169</v>
      </c>
      <c r="K59" s="12">
        <f t="shared" si="10"/>
        <v>1162</v>
      </c>
      <c r="L59" s="68">
        <f t="shared" si="11"/>
        <v>1192</v>
      </c>
      <c r="M59" s="108"/>
      <c r="N59" s="5"/>
      <c r="O59" s="5"/>
      <c r="P59" s="5"/>
      <c r="Q59" s="5"/>
      <c r="R59" s="7"/>
      <c r="S59" s="73">
        <f t="shared" si="12"/>
        <v>1192</v>
      </c>
      <c r="T59" s="67">
        <f t="shared" si="8"/>
        <v>193.66666666666666</v>
      </c>
      <c r="X59" s="40"/>
    </row>
    <row r="60" spans="1:24" s="3" customFormat="1" ht="12.75" customHeight="1">
      <c r="A60" s="161">
        <f t="shared" si="9"/>
        <v>57</v>
      </c>
      <c r="B60" s="162" t="e">
        <f aca="true" t="shared" si="13" ref="B60:B81">B59+1</f>
        <v>#REF!</v>
      </c>
      <c r="C60" s="152" t="s">
        <v>111</v>
      </c>
      <c r="D60" s="153">
        <v>10</v>
      </c>
      <c r="E60" s="151">
        <v>196</v>
      </c>
      <c r="F60" s="151">
        <v>201</v>
      </c>
      <c r="G60" s="151">
        <v>182</v>
      </c>
      <c r="H60" s="151">
        <v>187</v>
      </c>
      <c r="I60" s="151">
        <v>192</v>
      </c>
      <c r="J60" s="151">
        <v>173</v>
      </c>
      <c r="K60" s="154">
        <f t="shared" si="10"/>
        <v>1131</v>
      </c>
      <c r="L60" s="154">
        <f t="shared" si="11"/>
        <v>1191</v>
      </c>
      <c r="M60" s="108"/>
      <c r="N60" s="121"/>
      <c r="O60" s="121"/>
      <c r="P60" s="121"/>
      <c r="Q60" s="121"/>
      <c r="R60" s="7"/>
      <c r="S60" s="73">
        <f t="shared" si="12"/>
        <v>1191</v>
      </c>
      <c r="T60" s="163">
        <f t="shared" si="8"/>
        <v>188.5</v>
      </c>
      <c r="X60" s="40"/>
    </row>
    <row r="61" spans="1:24" s="3" customFormat="1" ht="12.75" customHeight="1">
      <c r="A61" s="4">
        <f t="shared" si="9"/>
        <v>58</v>
      </c>
      <c r="B61" s="80" t="e">
        <f t="shared" si="13"/>
        <v>#REF!</v>
      </c>
      <c r="C61" s="88" t="s">
        <v>156</v>
      </c>
      <c r="D61" s="18">
        <v>12</v>
      </c>
      <c r="E61" s="80">
        <v>191</v>
      </c>
      <c r="F61" s="100">
        <v>200</v>
      </c>
      <c r="G61" s="100">
        <v>184</v>
      </c>
      <c r="H61" s="100">
        <v>170</v>
      </c>
      <c r="I61" s="100">
        <v>159</v>
      </c>
      <c r="J61" s="100">
        <v>213</v>
      </c>
      <c r="K61" s="12">
        <f t="shared" si="10"/>
        <v>1117</v>
      </c>
      <c r="L61" s="68">
        <f t="shared" si="11"/>
        <v>1189</v>
      </c>
      <c r="M61" s="108"/>
      <c r="N61" s="5"/>
      <c r="O61" s="5"/>
      <c r="P61" s="5"/>
      <c r="Q61" s="5"/>
      <c r="R61" s="7"/>
      <c r="S61" s="73">
        <f t="shared" si="12"/>
        <v>1189</v>
      </c>
      <c r="T61" s="67">
        <f t="shared" si="8"/>
        <v>186.16666666666666</v>
      </c>
      <c r="X61" s="40"/>
    </row>
    <row r="62" spans="1:24" s="3" customFormat="1" ht="12.75" customHeight="1">
      <c r="A62" s="4">
        <f t="shared" si="9"/>
        <v>59</v>
      </c>
      <c r="B62" s="80" t="e">
        <f t="shared" si="13"/>
        <v>#REF!</v>
      </c>
      <c r="C62" s="88" t="s">
        <v>122</v>
      </c>
      <c r="D62" s="36">
        <v>10</v>
      </c>
      <c r="E62" s="5">
        <v>160</v>
      </c>
      <c r="F62" s="5">
        <v>161</v>
      </c>
      <c r="G62" s="5">
        <v>212</v>
      </c>
      <c r="H62" s="5">
        <v>193</v>
      </c>
      <c r="I62" s="5">
        <v>200</v>
      </c>
      <c r="J62" s="5">
        <v>202</v>
      </c>
      <c r="K62" s="38">
        <f t="shared" si="10"/>
        <v>1128</v>
      </c>
      <c r="L62" s="15">
        <f t="shared" si="11"/>
        <v>1188</v>
      </c>
      <c r="M62" s="106"/>
      <c r="N62" s="5"/>
      <c r="O62" s="5"/>
      <c r="P62" s="5"/>
      <c r="Q62" s="5"/>
      <c r="R62" s="7"/>
      <c r="S62" s="59">
        <f t="shared" si="12"/>
        <v>1188</v>
      </c>
      <c r="T62" s="65">
        <f t="shared" si="8"/>
        <v>188</v>
      </c>
      <c r="X62" s="40"/>
    </row>
    <row r="63" spans="1:22" ht="12.75" customHeight="1">
      <c r="A63" s="4">
        <f t="shared" si="9"/>
        <v>60</v>
      </c>
      <c r="B63" s="80" t="e">
        <f t="shared" si="13"/>
        <v>#REF!</v>
      </c>
      <c r="C63" s="88" t="s">
        <v>105</v>
      </c>
      <c r="D63" s="18">
        <v>20</v>
      </c>
      <c r="E63" s="100">
        <v>157</v>
      </c>
      <c r="F63" s="5">
        <v>146</v>
      </c>
      <c r="G63" s="5">
        <v>206</v>
      </c>
      <c r="H63" s="5">
        <v>161</v>
      </c>
      <c r="I63" s="5">
        <v>185</v>
      </c>
      <c r="J63" s="5">
        <v>213</v>
      </c>
      <c r="K63" s="12">
        <f t="shared" si="10"/>
        <v>1068</v>
      </c>
      <c r="L63" s="15">
        <f t="shared" si="11"/>
        <v>1188</v>
      </c>
      <c r="M63" s="106"/>
      <c r="N63" s="9"/>
      <c r="O63" s="9"/>
      <c r="P63" s="9"/>
      <c r="Q63" s="9"/>
      <c r="R63" s="8"/>
      <c r="S63" s="59">
        <f t="shared" si="12"/>
        <v>1188</v>
      </c>
      <c r="T63" s="65">
        <f t="shared" si="8"/>
        <v>178</v>
      </c>
      <c r="V63" s="3"/>
    </row>
    <row r="64" spans="1:20" ht="12.75" customHeight="1">
      <c r="A64" s="4">
        <f t="shared" si="9"/>
        <v>61</v>
      </c>
      <c r="B64" s="80" t="e">
        <f t="shared" si="13"/>
        <v>#REF!</v>
      </c>
      <c r="C64" s="88" t="s">
        <v>66</v>
      </c>
      <c r="D64" s="36">
        <v>10</v>
      </c>
      <c r="E64" s="100">
        <v>214</v>
      </c>
      <c r="F64" s="124">
        <v>202</v>
      </c>
      <c r="G64" s="5">
        <v>198</v>
      </c>
      <c r="H64" s="5">
        <v>198</v>
      </c>
      <c r="I64" s="5">
        <v>171</v>
      </c>
      <c r="J64" s="5">
        <v>140</v>
      </c>
      <c r="K64" s="38">
        <f t="shared" si="10"/>
        <v>1123</v>
      </c>
      <c r="L64" s="15">
        <f t="shared" si="11"/>
        <v>1183</v>
      </c>
      <c r="M64" s="106"/>
      <c r="N64" s="9"/>
      <c r="O64" s="9"/>
      <c r="P64" s="9"/>
      <c r="Q64" s="9"/>
      <c r="R64" s="8"/>
      <c r="S64" s="59">
        <f t="shared" si="12"/>
        <v>1183</v>
      </c>
      <c r="T64" s="65">
        <f t="shared" si="8"/>
        <v>187.16666666666666</v>
      </c>
    </row>
    <row r="65" spans="1:22" ht="12.75" customHeight="1">
      <c r="A65" s="150">
        <f t="shared" si="9"/>
        <v>62</v>
      </c>
      <c r="B65" s="151" t="e">
        <f t="shared" si="13"/>
        <v>#REF!</v>
      </c>
      <c r="C65" s="152" t="s">
        <v>67</v>
      </c>
      <c r="D65" s="153">
        <v>10</v>
      </c>
      <c r="E65" s="160">
        <v>210</v>
      </c>
      <c r="F65" s="151">
        <v>218</v>
      </c>
      <c r="G65" s="151">
        <v>171</v>
      </c>
      <c r="H65" s="151">
        <v>179</v>
      </c>
      <c r="I65" s="151">
        <v>202</v>
      </c>
      <c r="J65" s="151">
        <v>142</v>
      </c>
      <c r="K65" s="154">
        <f t="shared" si="10"/>
        <v>1122</v>
      </c>
      <c r="L65" s="155">
        <f t="shared" si="11"/>
        <v>1182</v>
      </c>
      <c r="M65" s="106"/>
      <c r="N65" s="9"/>
      <c r="O65" s="9"/>
      <c r="P65" s="9"/>
      <c r="Q65" s="9"/>
      <c r="R65" s="8"/>
      <c r="S65" s="59">
        <f t="shared" si="12"/>
        <v>1182</v>
      </c>
      <c r="T65" s="157">
        <f t="shared" si="8"/>
        <v>187</v>
      </c>
      <c r="V65" s="3"/>
    </row>
    <row r="66" spans="1:22" ht="12.75">
      <c r="A66" s="4">
        <f t="shared" si="9"/>
        <v>63</v>
      </c>
      <c r="B66" s="80" t="e">
        <f t="shared" si="13"/>
        <v>#REF!</v>
      </c>
      <c r="C66" s="88" t="s">
        <v>64</v>
      </c>
      <c r="D66" s="18">
        <v>12</v>
      </c>
      <c r="E66" s="40">
        <v>177</v>
      </c>
      <c r="F66" s="100">
        <v>204</v>
      </c>
      <c r="G66" s="40">
        <v>161</v>
      </c>
      <c r="H66" s="100">
        <v>204</v>
      </c>
      <c r="I66" s="100">
        <v>155</v>
      </c>
      <c r="J66" s="100">
        <v>204</v>
      </c>
      <c r="K66" s="12">
        <f t="shared" si="10"/>
        <v>1105</v>
      </c>
      <c r="L66" s="68">
        <f t="shared" si="11"/>
        <v>1177</v>
      </c>
      <c r="M66" s="108"/>
      <c r="N66" s="9"/>
      <c r="O66" s="9"/>
      <c r="P66" s="9"/>
      <c r="Q66" s="9"/>
      <c r="R66" s="8"/>
      <c r="S66" s="59">
        <f t="shared" si="12"/>
        <v>1177</v>
      </c>
      <c r="T66" s="65">
        <f t="shared" si="8"/>
        <v>184.16666666666666</v>
      </c>
      <c r="V66" s="3"/>
    </row>
    <row r="67" spans="1:20" ht="12.75">
      <c r="A67" s="4">
        <f t="shared" si="9"/>
        <v>64</v>
      </c>
      <c r="B67" s="80" t="e">
        <f t="shared" si="13"/>
        <v>#REF!</v>
      </c>
      <c r="C67" s="88" t="s">
        <v>70</v>
      </c>
      <c r="D67" s="18">
        <v>10</v>
      </c>
      <c r="E67" s="5">
        <v>171</v>
      </c>
      <c r="F67" s="100">
        <v>199</v>
      </c>
      <c r="G67" s="100">
        <v>182</v>
      </c>
      <c r="H67" s="100">
        <v>213</v>
      </c>
      <c r="I67" s="100">
        <v>146</v>
      </c>
      <c r="J67" s="100">
        <v>205</v>
      </c>
      <c r="K67" s="12">
        <f t="shared" si="10"/>
        <v>1116</v>
      </c>
      <c r="L67" s="15">
        <f t="shared" si="11"/>
        <v>1176</v>
      </c>
      <c r="M67" s="106"/>
      <c r="N67" s="9"/>
      <c r="O67" s="9"/>
      <c r="P67" s="9"/>
      <c r="Q67" s="9"/>
      <c r="R67" s="8"/>
      <c r="S67" s="59">
        <f t="shared" si="12"/>
        <v>1176</v>
      </c>
      <c r="T67" s="65">
        <f t="shared" si="8"/>
        <v>186</v>
      </c>
    </row>
    <row r="68" spans="1:22" ht="12.75">
      <c r="A68" s="4">
        <f aca="true" t="shared" si="14" ref="A68:A99">A67+1</f>
        <v>65</v>
      </c>
      <c r="B68" s="80" t="e">
        <f t="shared" si="13"/>
        <v>#REF!</v>
      </c>
      <c r="C68" s="88" t="s">
        <v>54</v>
      </c>
      <c r="D68" s="18">
        <v>5</v>
      </c>
      <c r="E68" s="100">
        <v>153</v>
      </c>
      <c r="F68" s="100">
        <v>196</v>
      </c>
      <c r="G68" s="100">
        <v>188</v>
      </c>
      <c r="H68" s="100">
        <v>220</v>
      </c>
      <c r="I68" s="100">
        <v>213</v>
      </c>
      <c r="J68" s="100">
        <v>174</v>
      </c>
      <c r="K68" s="12">
        <f aca="true" t="shared" si="15" ref="K68:K99">SUM(E68:J68)</f>
        <v>1144</v>
      </c>
      <c r="L68" s="15">
        <f aca="true" t="shared" si="16" ref="L68:L99">SUM(E68:J68)+(COUNT(E68:J68)*D68)</f>
        <v>1174</v>
      </c>
      <c r="M68" s="106"/>
      <c r="N68" s="9"/>
      <c r="O68" s="9"/>
      <c r="P68" s="9"/>
      <c r="Q68" s="9"/>
      <c r="R68" s="8"/>
      <c r="S68" s="59">
        <f aca="true" t="shared" si="17" ref="S68:S99">SUM(E68:J68)+(COUNT(E68:J68)*D68)</f>
        <v>1174</v>
      </c>
      <c r="T68" s="65">
        <f aca="true" t="shared" si="18" ref="T68:T131">AVERAGE(E68:J68,N68:Q68)</f>
        <v>190.66666666666666</v>
      </c>
      <c r="V68" s="3"/>
    </row>
    <row r="69" spans="1:22" ht="12.75">
      <c r="A69" s="4">
        <f t="shared" si="14"/>
        <v>66</v>
      </c>
      <c r="B69" s="80" t="e">
        <f t="shared" si="13"/>
        <v>#REF!</v>
      </c>
      <c r="C69" s="88" t="s">
        <v>59</v>
      </c>
      <c r="D69" s="18">
        <v>5</v>
      </c>
      <c r="E69" s="5">
        <v>204</v>
      </c>
      <c r="F69" s="100">
        <v>178</v>
      </c>
      <c r="G69" s="100">
        <v>163</v>
      </c>
      <c r="H69" s="100">
        <v>211</v>
      </c>
      <c r="I69" s="100">
        <v>183</v>
      </c>
      <c r="J69" s="100">
        <v>196</v>
      </c>
      <c r="K69" s="12">
        <f t="shared" si="15"/>
        <v>1135</v>
      </c>
      <c r="L69" s="15">
        <f t="shared" si="16"/>
        <v>1165</v>
      </c>
      <c r="M69" s="106"/>
      <c r="N69" s="9"/>
      <c r="O69" s="9"/>
      <c r="P69" s="9"/>
      <c r="Q69" s="9"/>
      <c r="R69" s="8"/>
      <c r="S69" s="59">
        <f t="shared" si="17"/>
        <v>1165</v>
      </c>
      <c r="T69" s="65">
        <f t="shared" si="18"/>
        <v>189.16666666666666</v>
      </c>
      <c r="V69" s="3"/>
    </row>
    <row r="70" spans="1:22" ht="12.75">
      <c r="A70" s="4">
        <f t="shared" si="14"/>
        <v>67</v>
      </c>
      <c r="B70" s="80" t="e">
        <f t="shared" si="13"/>
        <v>#REF!</v>
      </c>
      <c r="C70" s="88" t="s">
        <v>119</v>
      </c>
      <c r="D70" s="18">
        <v>5</v>
      </c>
      <c r="E70" s="100">
        <v>170</v>
      </c>
      <c r="F70" s="100">
        <v>162</v>
      </c>
      <c r="G70" s="100">
        <v>226</v>
      </c>
      <c r="H70" s="100">
        <v>168</v>
      </c>
      <c r="I70" s="100">
        <v>214</v>
      </c>
      <c r="J70" s="100">
        <v>195</v>
      </c>
      <c r="K70" s="12">
        <f t="shared" si="15"/>
        <v>1135</v>
      </c>
      <c r="L70" s="15">
        <f t="shared" si="16"/>
        <v>1165</v>
      </c>
      <c r="M70" s="106"/>
      <c r="N70" s="9"/>
      <c r="O70" s="9"/>
      <c r="P70" s="9"/>
      <c r="Q70" s="9"/>
      <c r="R70" s="8"/>
      <c r="S70" s="59">
        <f t="shared" si="17"/>
        <v>1165</v>
      </c>
      <c r="T70" s="65">
        <f t="shared" si="18"/>
        <v>189.16666666666666</v>
      </c>
      <c r="V70" s="3"/>
    </row>
    <row r="71" spans="1:20" ht="12.75">
      <c r="A71" s="4">
        <f t="shared" si="14"/>
        <v>68</v>
      </c>
      <c r="B71" s="80" t="e">
        <f t="shared" si="13"/>
        <v>#REF!</v>
      </c>
      <c r="C71" s="136" t="s">
        <v>58</v>
      </c>
      <c r="D71" s="18">
        <v>20</v>
      </c>
      <c r="E71" s="100">
        <v>165</v>
      </c>
      <c r="F71" s="105">
        <v>158</v>
      </c>
      <c r="G71" s="100">
        <v>200</v>
      </c>
      <c r="H71" s="100">
        <v>176</v>
      </c>
      <c r="I71" s="100">
        <v>155</v>
      </c>
      <c r="J71" s="100">
        <v>190</v>
      </c>
      <c r="K71" s="12">
        <f t="shared" si="15"/>
        <v>1044</v>
      </c>
      <c r="L71" s="15">
        <f t="shared" si="16"/>
        <v>1164</v>
      </c>
      <c r="M71" s="106"/>
      <c r="N71" s="9"/>
      <c r="O71" s="9"/>
      <c r="P71" s="9"/>
      <c r="Q71" s="9"/>
      <c r="R71" s="8"/>
      <c r="S71" s="59">
        <f t="shared" si="17"/>
        <v>1164</v>
      </c>
      <c r="T71" s="65">
        <f t="shared" si="18"/>
        <v>174</v>
      </c>
    </row>
    <row r="72" spans="1:20" ht="12.75">
      <c r="A72" s="4">
        <f t="shared" si="14"/>
        <v>69</v>
      </c>
      <c r="B72" s="80" t="e">
        <f t="shared" si="13"/>
        <v>#REF!</v>
      </c>
      <c r="C72" s="136" t="s">
        <v>128</v>
      </c>
      <c r="D72" s="18">
        <v>20</v>
      </c>
      <c r="E72" s="5">
        <v>159</v>
      </c>
      <c r="F72" s="5">
        <v>201</v>
      </c>
      <c r="G72" s="5">
        <v>162</v>
      </c>
      <c r="H72" s="5">
        <v>171</v>
      </c>
      <c r="I72" s="5">
        <v>164</v>
      </c>
      <c r="J72" s="5">
        <v>183</v>
      </c>
      <c r="K72" s="38">
        <f t="shared" si="15"/>
        <v>1040</v>
      </c>
      <c r="L72" s="68">
        <f t="shared" si="16"/>
        <v>1160</v>
      </c>
      <c r="M72" s="108"/>
      <c r="N72" s="9"/>
      <c r="O72" s="9"/>
      <c r="P72" s="9"/>
      <c r="Q72" s="9"/>
      <c r="R72" s="8"/>
      <c r="S72" s="59">
        <f t="shared" si="17"/>
        <v>1160</v>
      </c>
      <c r="T72" s="65">
        <f t="shared" si="18"/>
        <v>173.33333333333334</v>
      </c>
    </row>
    <row r="73" spans="1:20" ht="12.75">
      <c r="A73" s="4">
        <f t="shared" si="14"/>
        <v>70</v>
      </c>
      <c r="B73" s="80" t="e">
        <f t="shared" si="13"/>
        <v>#REF!</v>
      </c>
      <c r="C73" s="136" t="s">
        <v>135</v>
      </c>
      <c r="D73" s="18">
        <v>20</v>
      </c>
      <c r="E73" s="5">
        <v>157</v>
      </c>
      <c r="F73" s="100">
        <v>218</v>
      </c>
      <c r="G73" s="100">
        <v>161</v>
      </c>
      <c r="H73" s="100">
        <v>171</v>
      </c>
      <c r="I73" s="100">
        <v>181</v>
      </c>
      <c r="J73" s="100">
        <v>150</v>
      </c>
      <c r="K73" s="12">
        <f t="shared" si="15"/>
        <v>1038</v>
      </c>
      <c r="L73" s="15">
        <f t="shared" si="16"/>
        <v>1158</v>
      </c>
      <c r="M73" s="106"/>
      <c r="N73" s="9"/>
      <c r="O73" s="9"/>
      <c r="P73" s="9"/>
      <c r="Q73" s="9"/>
      <c r="R73" s="8"/>
      <c r="S73" s="59">
        <f t="shared" si="17"/>
        <v>1158</v>
      </c>
      <c r="T73" s="65">
        <f t="shared" si="18"/>
        <v>173</v>
      </c>
    </row>
    <row r="74" spans="1:20" ht="12.75">
      <c r="A74" s="4">
        <f t="shared" si="14"/>
        <v>71</v>
      </c>
      <c r="B74" s="80" t="e">
        <f t="shared" si="13"/>
        <v>#REF!</v>
      </c>
      <c r="C74" s="88" t="s">
        <v>157</v>
      </c>
      <c r="D74" s="18">
        <v>10</v>
      </c>
      <c r="E74" s="5">
        <v>179</v>
      </c>
      <c r="F74" s="100">
        <v>212</v>
      </c>
      <c r="G74" s="100">
        <v>156</v>
      </c>
      <c r="H74" s="100">
        <v>175</v>
      </c>
      <c r="I74" s="100">
        <v>189</v>
      </c>
      <c r="J74" s="100">
        <v>187</v>
      </c>
      <c r="K74" s="12">
        <f t="shared" si="15"/>
        <v>1098</v>
      </c>
      <c r="L74" s="15">
        <f t="shared" si="16"/>
        <v>1158</v>
      </c>
      <c r="M74" s="106"/>
      <c r="N74" s="9"/>
      <c r="O74" s="9"/>
      <c r="P74" s="9"/>
      <c r="Q74" s="9"/>
      <c r="R74" s="8"/>
      <c r="S74" s="59">
        <f t="shared" si="17"/>
        <v>1158</v>
      </c>
      <c r="T74" s="65">
        <f t="shared" si="18"/>
        <v>183</v>
      </c>
    </row>
    <row r="75" spans="1:20" ht="12.75">
      <c r="A75" s="4">
        <f t="shared" si="14"/>
        <v>72</v>
      </c>
      <c r="B75" s="80" t="e">
        <f t="shared" si="13"/>
        <v>#REF!</v>
      </c>
      <c r="C75" s="88" t="s">
        <v>123</v>
      </c>
      <c r="D75" s="18">
        <v>0</v>
      </c>
      <c r="E75" s="100">
        <v>228</v>
      </c>
      <c r="F75" s="100">
        <v>161</v>
      </c>
      <c r="G75" s="100">
        <v>171</v>
      </c>
      <c r="H75" s="100">
        <v>197</v>
      </c>
      <c r="I75" s="100">
        <v>223</v>
      </c>
      <c r="J75" s="100">
        <v>177</v>
      </c>
      <c r="K75" s="12">
        <f t="shared" si="15"/>
        <v>1157</v>
      </c>
      <c r="L75" s="15">
        <f t="shared" si="16"/>
        <v>1157</v>
      </c>
      <c r="M75" s="106"/>
      <c r="N75" s="9"/>
      <c r="O75" s="9"/>
      <c r="P75" s="9"/>
      <c r="Q75" s="9"/>
      <c r="R75" s="8"/>
      <c r="S75" s="59">
        <f t="shared" si="17"/>
        <v>1157</v>
      </c>
      <c r="T75" s="65">
        <f t="shared" si="18"/>
        <v>192.83333333333334</v>
      </c>
    </row>
    <row r="76" spans="1:20" ht="12.75">
      <c r="A76" s="150">
        <f t="shared" si="14"/>
        <v>73</v>
      </c>
      <c r="B76" s="151" t="e">
        <f t="shared" si="13"/>
        <v>#REF!</v>
      </c>
      <c r="C76" s="152" t="s">
        <v>143</v>
      </c>
      <c r="D76" s="153">
        <v>5</v>
      </c>
      <c r="E76" s="151">
        <v>187</v>
      </c>
      <c r="F76" s="151">
        <v>170</v>
      </c>
      <c r="G76" s="151">
        <v>202</v>
      </c>
      <c r="H76" s="151">
        <v>161</v>
      </c>
      <c r="I76" s="151">
        <v>179</v>
      </c>
      <c r="J76" s="151">
        <v>228</v>
      </c>
      <c r="K76" s="154">
        <f t="shared" si="15"/>
        <v>1127</v>
      </c>
      <c r="L76" s="155">
        <f t="shared" si="16"/>
        <v>1157</v>
      </c>
      <c r="M76" s="106"/>
      <c r="N76" s="9"/>
      <c r="O76" s="9"/>
      <c r="P76" s="9"/>
      <c r="Q76" s="9"/>
      <c r="R76" s="8"/>
      <c r="S76" s="59">
        <f t="shared" si="17"/>
        <v>1157</v>
      </c>
      <c r="T76" s="157">
        <f t="shared" si="18"/>
        <v>187.83333333333334</v>
      </c>
    </row>
    <row r="77" spans="1:20" ht="12.75">
      <c r="A77" s="4">
        <f t="shared" si="14"/>
        <v>74</v>
      </c>
      <c r="B77" s="80" t="e">
        <f t="shared" si="13"/>
        <v>#REF!</v>
      </c>
      <c r="C77" s="136" t="s">
        <v>100</v>
      </c>
      <c r="D77" s="18">
        <v>10</v>
      </c>
      <c r="E77" s="100">
        <v>144</v>
      </c>
      <c r="F77" s="100">
        <v>188</v>
      </c>
      <c r="G77" s="100">
        <v>190</v>
      </c>
      <c r="H77" s="100">
        <v>181</v>
      </c>
      <c r="I77" s="100">
        <v>209</v>
      </c>
      <c r="J77" s="100">
        <v>183</v>
      </c>
      <c r="K77" s="12">
        <f t="shared" si="15"/>
        <v>1095</v>
      </c>
      <c r="L77" s="15">
        <f t="shared" si="16"/>
        <v>1155</v>
      </c>
      <c r="M77" s="106"/>
      <c r="N77" s="9"/>
      <c r="O77" s="9"/>
      <c r="P77" s="9"/>
      <c r="Q77" s="9"/>
      <c r="R77" s="8"/>
      <c r="S77" s="59">
        <f t="shared" si="17"/>
        <v>1155</v>
      </c>
      <c r="T77" s="65">
        <f t="shared" si="18"/>
        <v>182.5</v>
      </c>
    </row>
    <row r="78" spans="1:20" ht="12.75">
      <c r="A78" s="150">
        <f t="shared" si="14"/>
        <v>75</v>
      </c>
      <c r="B78" s="151" t="e">
        <f t="shared" si="13"/>
        <v>#REF!</v>
      </c>
      <c r="C78" s="159" t="s">
        <v>45</v>
      </c>
      <c r="D78" s="153">
        <v>10</v>
      </c>
      <c r="E78" s="160">
        <v>167</v>
      </c>
      <c r="F78" s="151">
        <v>172</v>
      </c>
      <c r="G78" s="151">
        <v>202</v>
      </c>
      <c r="H78" s="151">
        <v>180</v>
      </c>
      <c r="I78" s="151">
        <v>169</v>
      </c>
      <c r="J78" s="151">
        <v>205</v>
      </c>
      <c r="K78" s="154">
        <f t="shared" si="15"/>
        <v>1095</v>
      </c>
      <c r="L78" s="155">
        <f t="shared" si="16"/>
        <v>1155</v>
      </c>
      <c r="M78" s="106"/>
      <c r="N78" s="9"/>
      <c r="O78" s="9"/>
      <c r="P78" s="9"/>
      <c r="Q78" s="9"/>
      <c r="R78" s="8"/>
      <c r="S78" s="59">
        <f t="shared" si="17"/>
        <v>1155</v>
      </c>
      <c r="T78" s="157">
        <f t="shared" si="18"/>
        <v>182.5</v>
      </c>
    </row>
    <row r="79" spans="1:20" ht="12.75">
      <c r="A79" s="4">
        <f t="shared" si="14"/>
        <v>76</v>
      </c>
      <c r="B79" s="80" t="e">
        <f t="shared" si="13"/>
        <v>#REF!</v>
      </c>
      <c r="C79" s="136" t="s">
        <v>76</v>
      </c>
      <c r="D79" s="18">
        <v>20</v>
      </c>
      <c r="E79" s="100">
        <v>189</v>
      </c>
      <c r="F79" s="103">
        <v>117</v>
      </c>
      <c r="G79" s="103">
        <v>175</v>
      </c>
      <c r="H79" s="100">
        <v>191</v>
      </c>
      <c r="I79" s="100">
        <v>182</v>
      </c>
      <c r="J79" s="100">
        <v>178</v>
      </c>
      <c r="K79" s="12">
        <f t="shared" si="15"/>
        <v>1032</v>
      </c>
      <c r="L79" s="68">
        <f t="shared" si="16"/>
        <v>1152</v>
      </c>
      <c r="M79" s="108"/>
      <c r="N79" s="9"/>
      <c r="O79" s="9"/>
      <c r="P79" s="9"/>
      <c r="Q79" s="9"/>
      <c r="R79" s="8"/>
      <c r="S79" s="59">
        <f t="shared" si="17"/>
        <v>1152</v>
      </c>
      <c r="T79" s="65">
        <f t="shared" si="18"/>
        <v>172</v>
      </c>
    </row>
    <row r="80" spans="1:20" ht="12.75">
      <c r="A80" s="4">
        <f t="shared" si="14"/>
        <v>77</v>
      </c>
      <c r="B80" s="80" t="e">
        <f t="shared" si="13"/>
        <v>#REF!</v>
      </c>
      <c r="C80" s="88" t="s">
        <v>43</v>
      </c>
      <c r="D80" s="18">
        <v>20</v>
      </c>
      <c r="E80" s="5">
        <v>193</v>
      </c>
      <c r="F80" s="100">
        <v>156</v>
      </c>
      <c r="G80" s="100">
        <v>133</v>
      </c>
      <c r="H80" s="100">
        <v>187</v>
      </c>
      <c r="I80" s="100">
        <v>192</v>
      </c>
      <c r="J80" s="100">
        <v>167</v>
      </c>
      <c r="K80" s="12">
        <f t="shared" si="15"/>
        <v>1028</v>
      </c>
      <c r="L80" s="15">
        <f t="shared" si="16"/>
        <v>1148</v>
      </c>
      <c r="M80" s="106"/>
      <c r="N80" s="9"/>
      <c r="O80" s="9"/>
      <c r="P80" s="9"/>
      <c r="Q80" s="9"/>
      <c r="R80" s="8"/>
      <c r="S80" s="59">
        <f t="shared" si="17"/>
        <v>1148</v>
      </c>
      <c r="T80" s="65">
        <f t="shared" si="18"/>
        <v>171.33333333333334</v>
      </c>
    </row>
    <row r="81" spans="1:20" ht="12.75">
      <c r="A81" s="4">
        <f t="shared" si="14"/>
        <v>78</v>
      </c>
      <c r="B81" s="80" t="e">
        <f t="shared" si="13"/>
        <v>#REF!</v>
      </c>
      <c r="C81" s="88" t="s">
        <v>75</v>
      </c>
      <c r="D81" s="18">
        <v>5</v>
      </c>
      <c r="E81" s="100">
        <v>145</v>
      </c>
      <c r="F81" s="100">
        <v>195</v>
      </c>
      <c r="G81" s="100">
        <v>167</v>
      </c>
      <c r="H81" s="100">
        <v>216</v>
      </c>
      <c r="I81" s="100">
        <v>200</v>
      </c>
      <c r="J81" s="100">
        <v>194</v>
      </c>
      <c r="K81" s="12">
        <f t="shared" si="15"/>
        <v>1117</v>
      </c>
      <c r="L81" s="15">
        <f t="shared" si="16"/>
        <v>1147</v>
      </c>
      <c r="M81" s="106"/>
      <c r="N81" s="9"/>
      <c r="O81" s="9"/>
      <c r="P81" s="9"/>
      <c r="Q81" s="9"/>
      <c r="R81" s="8"/>
      <c r="S81" s="59">
        <f t="shared" si="17"/>
        <v>1147</v>
      </c>
      <c r="T81" s="65">
        <f t="shared" si="18"/>
        <v>186.16666666666666</v>
      </c>
    </row>
    <row r="82" spans="1:20" ht="12.75">
      <c r="A82" s="4">
        <f t="shared" si="14"/>
        <v>79</v>
      </c>
      <c r="B82" s="80"/>
      <c r="C82" s="87" t="s">
        <v>127</v>
      </c>
      <c r="D82" s="18">
        <v>15</v>
      </c>
      <c r="E82" s="100">
        <v>144</v>
      </c>
      <c r="F82" s="100">
        <v>198</v>
      </c>
      <c r="G82" s="100">
        <v>144</v>
      </c>
      <c r="H82" s="100">
        <v>185</v>
      </c>
      <c r="I82" s="100">
        <v>222</v>
      </c>
      <c r="J82" s="100">
        <v>164</v>
      </c>
      <c r="K82" s="12">
        <f t="shared" si="15"/>
        <v>1057</v>
      </c>
      <c r="L82" s="15">
        <f t="shared" si="16"/>
        <v>1147</v>
      </c>
      <c r="M82" s="106"/>
      <c r="N82" s="9"/>
      <c r="O82" s="9"/>
      <c r="P82" s="9"/>
      <c r="Q82" s="9"/>
      <c r="R82" s="8"/>
      <c r="S82" s="59">
        <f t="shared" si="17"/>
        <v>1147</v>
      </c>
      <c r="T82" s="65">
        <f t="shared" si="18"/>
        <v>176.16666666666666</v>
      </c>
    </row>
    <row r="83" spans="1:20" ht="12.75">
      <c r="A83" s="4">
        <f t="shared" si="14"/>
        <v>80</v>
      </c>
      <c r="B83" s="80"/>
      <c r="C83" s="88" t="s">
        <v>47</v>
      </c>
      <c r="D83" s="18">
        <v>12</v>
      </c>
      <c r="E83" s="5">
        <v>138</v>
      </c>
      <c r="F83" s="100">
        <v>207</v>
      </c>
      <c r="G83" s="100">
        <v>127</v>
      </c>
      <c r="H83" s="100">
        <v>196</v>
      </c>
      <c r="I83" s="100">
        <v>191</v>
      </c>
      <c r="J83" s="100">
        <v>214</v>
      </c>
      <c r="K83" s="12">
        <f t="shared" si="15"/>
        <v>1073</v>
      </c>
      <c r="L83" s="15">
        <f t="shared" si="16"/>
        <v>1145</v>
      </c>
      <c r="M83" s="106"/>
      <c r="N83" s="9"/>
      <c r="O83" s="9"/>
      <c r="P83" s="9"/>
      <c r="Q83" s="9"/>
      <c r="R83" s="8"/>
      <c r="S83" s="59">
        <f t="shared" si="17"/>
        <v>1145</v>
      </c>
      <c r="T83" s="65">
        <f t="shared" si="18"/>
        <v>178.83333333333334</v>
      </c>
    </row>
    <row r="84" spans="1:20" ht="12.75">
      <c r="A84" s="4">
        <f t="shared" si="14"/>
        <v>81</v>
      </c>
      <c r="B84" s="80" t="e">
        <f>#REF!+1</f>
        <v>#REF!</v>
      </c>
      <c r="C84" s="88" t="s">
        <v>155</v>
      </c>
      <c r="D84" s="18">
        <v>10</v>
      </c>
      <c r="E84" s="5">
        <v>195</v>
      </c>
      <c r="F84" s="124">
        <v>193</v>
      </c>
      <c r="G84" s="5">
        <v>171</v>
      </c>
      <c r="H84" s="5">
        <v>201</v>
      </c>
      <c r="I84" s="5">
        <v>161</v>
      </c>
      <c r="J84" s="5">
        <v>157</v>
      </c>
      <c r="K84" s="12">
        <f t="shared" si="15"/>
        <v>1078</v>
      </c>
      <c r="L84" s="15">
        <f t="shared" si="16"/>
        <v>1138</v>
      </c>
      <c r="M84" s="106"/>
      <c r="N84" s="9"/>
      <c r="O84" s="9"/>
      <c r="P84" s="9"/>
      <c r="Q84" s="9"/>
      <c r="R84" s="8"/>
      <c r="S84" s="59">
        <f t="shared" si="17"/>
        <v>1138</v>
      </c>
      <c r="T84" s="65">
        <f t="shared" si="18"/>
        <v>179.66666666666666</v>
      </c>
    </row>
    <row r="85" spans="1:20" ht="12.75">
      <c r="A85" s="4">
        <f t="shared" si="14"/>
        <v>82</v>
      </c>
      <c r="B85" s="80" t="e">
        <f>B84+1</f>
        <v>#REF!</v>
      </c>
      <c r="C85" s="88" t="s">
        <v>104</v>
      </c>
      <c r="D85" s="18">
        <v>10</v>
      </c>
      <c r="E85" s="104">
        <v>219</v>
      </c>
      <c r="F85" s="104">
        <v>179</v>
      </c>
      <c r="G85" s="104">
        <v>171</v>
      </c>
      <c r="H85" s="104">
        <v>168</v>
      </c>
      <c r="I85" s="104">
        <v>204</v>
      </c>
      <c r="J85" s="104">
        <v>134</v>
      </c>
      <c r="K85" s="12">
        <f t="shared" si="15"/>
        <v>1075</v>
      </c>
      <c r="L85" s="15">
        <f t="shared" si="16"/>
        <v>1135</v>
      </c>
      <c r="M85" s="106"/>
      <c r="N85" s="9"/>
      <c r="O85" s="9"/>
      <c r="P85" s="9"/>
      <c r="Q85" s="9"/>
      <c r="R85" s="8"/>
      <c r="S85" s="59">
        <f t="shared" si="17"/>
        <v>1135</v>
      </c>
      <c r="T85" s="65">
        <f t="shared" si="18"/>
        <v>179.16666666666666</v>
      </c>
    </row>
    <row r="86" spans="1:20" ht="12.75">
      <c r="A86" s="4">
        <f t="shared" si="14"/>
        <v>83</v>
      </c>
      <c r="B86" s="80"/>
      <c r="C86" s="88" t="s">
        <v>151</v>
      </c>
      <c r="D86" s="18">
        <v>10</v>
      </c>
      <c r="E86" s="100">
        <v>171</v>
      </c>
      <c r="F86" s="100">
        <v>203</v>
      </c>
      <c r="G86" s="100">
        <v>149</v>
      </c>
      <c r="H86" s="100">
        <v>156</v>
      </c>
      <c r="I86" s="100">
        <v>203</v>
      </c>
      <c r="J86" s="100">
        <v>189</v>
      </c>
      <c r="K86" s="12">
        <f t="shared" si="15"/>
        <v>1071</v>
      </c>
      <c r="L86" s="15">
        <f t="shared" si="16"/>
        <v>1131</v>
      </c>
      <c r="M86" s="106"/>
      <c r="N86" s="9"/>
      <c r="O86" s="9"/>
      <c r="P86" s="9"/>
      <c r="Q86" s="9"/>
      <c r="R86" s="8"/>
      <c r="S86" s="59">
        <f t="shared" si="17"/>
        <v>1131</v>
      </c>
      <c r="T86" s="65">
        <f t="shared" si="18"/>
        <v>178.5</v>
      </c>
    </row>
    <row r="87" spans="1:20" ht="12.75">
      <c r="A87" s="4">
        <f t="shared" si="14"/>
        <v>84</v>
      </c>
      <c r="B87" s="80" t="e">
        <f>#REF!+1</f>
        <v>#REF!</v>
      </c>
      <c r="C87" s="88" t="s">
        <v>86</v>
      </c>
      <c r="D87" s="18">
        <v>5</v>
      </c>
      <c r="E87" s="5">
        <v>221</v>
      </c>
      <c r="F87" s="100">
        <v>182</v>
      </c>
      <c r="G87" s="100">
        <v>176</v>
      </c>
      <c r="H87" s="100">
        <v>158</v>
      </c>
      <c r="I87" s="100">
        <v>170</v>
      </c>
      <c r="J87" s="100">
        <v>189</v>
      </c>
      <c r="K87" s="12">
        <f t="shared" si="15"/>
        <v>1096</v>
      </c>
      <c r="L87" s="15">
        <f t="shared" si="16"/>
        <v>1126</v>
      </c>
      <c r="M87" s="106"/>
      <c r="N87" s="9"/>
      <c r="O87" s="9"/>
      <c r="P87" s="9"/>
      <c r="Q87" s="9"/>
      <c r="R87" s="8"/>
      <c r="S87" s="59">
        <f>SUM(E87:J87)+(COUNT(E87:J87)*D87)</f>
        <v>1126</v>
      </c>
      <c r="T87" s="65">
        <f t="shared" si="18"/>
        <v>182.66666666666666</v>
      </c>
    </row>
    <row r="88" spans="1:20" ht="12.75">
      <c r="A88" s="4">
        <f t="shared" si="14"/>
        <v>85</v>
      </c>
      <c r="B88" s="80" t="e">
        <f aca="true" t="shared" si="19" ref="B88:B119">B87+1</f>
        <v>#REF!</v>
      </c>
      <c r="C88" s="137" t="s">
        <v>41</v>
      </c>
      <c r="D88" s="18">
        <v>10</v>
      </c>
      <c r="E88" s="5">
        <v>157</v>
      </c>
      <c r="F88" s="100">
        <v>178</v>
      </c>
      <c r="G88" s="100">
        <v>193</v>
      </c>
      <c r="H88" s="100">
        <v>199</v>
      </c>
      <c r="I88" s="100">
        <v>137</v>
      </c>
      <c r="J88" s="100">
        <v>202</v>
      </c>
      <c r="K88" s="12">
        <f t="shared" si="15"/>
        <v>1066</v>
      </c>
      <c r="L88" s="15">
        <f t="shared" si="16"/>
        <v>1126</v>
      </c>
      <c r="M88" s="106"/>
      <c r="N88" s="9"/>
      <c r="O88" s="9"/>
      <c r="P88" s="9"/>
      <c r="Q88" s="9"/>
      <c r="R88" s="8"/>
      <c r="S88" s="59">
        <f t="shared" si="17"/>
        <v>1126</v>
      </c>
      <c r="T88" s="65">
        <f t="shared" si="18"/>
        <v>177.66666666666666</v>
      </c>
    </row>
    <row r="89" spans="1:20" ht="12.75">
      <c r="A89" s="4">
        <f t="shared" si="14"/>
        <v>86</v>
      </c>
      <c r="B89" s="80" t="e">
        <f t="shared" si="19"/>
        <v>#REF!</v>
      </c>
      <c r="C89" s="88" t="s">
        <v>120</v>
      </c>
      <c r="D89" s="18">
        <v>10</v>
      </c>
      <c r="E89" s="100">
        <v>170</v>
      </c>
      <c r="F89" s="100">
        <v>168</v>
      </c>
      <c r="G89" s="100">
        <v>189</v>
      </c>
      <c r="H89" s="100">
        <v>214</v>
      </c>
      <c r="I89" s="100">
        <v>164</v>
      </c>
      <c r="J89" s="100">
        <v>161</v>
      </c>
      <c r="K89" s="12">
        <f t="shared" si="15"/>
        <v>1066</v>
      </c>
      <c r="L89" s="15">
        <f t="shared" si="16"/>
        <v>1126</v>
      </c>
      <c r="M89" s="106"/>
      <c r="N89" s="9"/>
      <c r="O89" s="9"/>
      <c r="P89" s="9"/>
      <c r="Q89" s="9"/>
      <c r="R89" s="8"/>
      <c r="S89" s="59">
        <f t="shared" si="17"/>
        <v>1126</v>
      </c>
      <c r="T89" s="65">
        <f t="shared" si="18"/>
        <v>177.66666666666666</v>
      </c>
    </row>
    <row r="90" spans="1:20" ht="12.75">
      <c r="A90" s="4">
        <f t="shared" si="14"/>
        <v>87</v>
      </c>
      <c r="B90" s="80" t="e">
        <f t="shared" si="19"/>
        <v>#REF!</v>
      </c>
      <c r="C90" s="136" t="s">
        <v>56</v>
      </c>
      <c r="D90" s="18">
        <v>10</v>
      </c>
      <c r="E90" s="5">
        <v>207</v>
      </c>
      <c r="F90" s="100">
        <v>155</v>
      </c>
      <c r="G90" s="100">
        <v>172</v>
      </c>
      <c r="H90" s="100">
        <v>181</v>
      </c>
      <c r="I90" s="100">
        <v>172</v>
      </c>
      <c r="J90" s="100">
        <v>178</v>
      </c>
      <c r="K90" s="12">
        <f t="shared" si="15"/>
        <v>1065</v>
      </c>
      <c r="L90" s="15">
        <f t="shared" si="16"/>
        <v>1125</v>
      </c>
      <c r="M90" s="106"/>
      <c r="N90" s="9"/>
      <c r="O90" s="9"/>
      <c r="P90" s="9"/>
      <c r="Q90" s="9"/>
      <c r="R90" s="8"/>
      <c r="S90" s="59">
        <f t="shared" si="17"/>
        <v>1125</v>
      </c>
      <c r="T90" s="65">
        <f t="shared" si="18"/>
        <v>177.5</v>
      </c>
    </row>
    <row r="91" spans="1:20" ht="12.75">
      <c r="A91" s="4">
        <f t="shared" si="14"/>
        <v>88</v>
      </c>
      <c r="B91" s="80" t="e">
        <f t="shared" si="19"/>
        <v>#REF!</v>
      </c>
      <c r="C91" s="88" t="s">
        <v>72</v>
      </c>
      <c r="D91" s="18">
        <v>20</v>
      </c>
      <c r="E91" s="79">
        <v>118</v>
      </c>
      <c r="F91" s="103">
        <v>169</v>
      </c>
      <c r="G91" s="103">
        <v>138</v>
      </c>
      <c r="H91" s="100">
        <v>169</v>
      </c>
      <c r="I91" s="100">
        <v>190</v>
      </c>
      <c r="J91" s="100">
        <v>215</v>
      </c>
      <c r="K91" s="12">
        <f t="shared" si="15"/>
        <v>999</v>
      </c>
      <c r="L91" s="15">
        <f t="shared" si="16"/>
        <v>1119</v>
      </c>
      <c r="M91" s="106"/>
      <c r="N91" s="9"/>
      <c r="O91" s="9"/>
      <c r="P91" s="9"/>
      <c r="Q91" s="9"/>
      <c r="R91" s="8"/>
      <c r="S91" s="59">
        <f t="shared" si="17"/>
        <v>1119</v>
      </c>
      <c r="T91" s="65">
        <f t="shared" si="18"/>
        <v>166.5</v>
      </c>
    </row>
    <row r="92" spans="1:20" ht="12.75">
      <c r="A92" s="4">
        <f t="shared" si="14"/>
        <v>89</v>
      </c>
      <c r="B92" s="80" t="e">
        <f t="shared" si="19"/>
        <v>#REF!</v>
      </c>
      <c r="C92" s="88" t="s">
        <v>87</v>
      </c>
      <c r="D92" s="18">
        <v>12</v>
      </c>
      <c r="E92" s="100">
        <v>180</v>
      </c>
      <c r="F92" s="100">
        <v>148</v>
      </c>
      <c r="G92" s="100">
        <v>201</v>
      </c>
      <c r="H92" s="100">
        <v>152</v>
      </c>
      <c r="I92" s="100">
        <v>170</v>
      </c>
      <c r="J92" s="100">
        <v>190</v>
      </c>
      <c r="K92" s="12">
        <f t="shared" si="15"/>
        <v>1041</v>
      </c>
      <c r="L92" s="15">
        <f t="shared" si="16"/>
        <v>1113</v>
      </c>
      <c r="M92" s="106"/>
      <c r="N92" s="9"/>
      <c r="O92" s="9"/>
      <c r="P92" s="9"/>
      <c r="Q92" s="9"/>
      <c r="R92" s="8"/>
      <c r="S92" s="59">
        <f t="shared" si="17"/>
        <v>1113</v>
      </c>
      <c r="T92" s="65">
        <f t="shared" si="18"/>
        <v>173.5</v>
      </c>
    </row>
    <row r="93" spans="1:20" ht="12.75">
      <c r="A93" s="4">
        <f t="shared" si="14"/>
        <v>90</v>
      </c>
      <c r="B93" s="80" t="e">
        <f t="shared" si="19"/>
        <v>#REF!</v>
      </c>
      <c r="C93" s="88" t="s">
        <v>112</v>
      </c>
      <c r="D93" s="18">
        <v>10</v>
      </c>
      <c r="E93" s="100">
        <v>181</v>
      </c>
      <c r="F93" s="103">
        <v>169</v>
      </c>
      <c r="G93" s="103">
        <v>174</v>
      </c>
      <c r="H93" s="100">
        <v>154</v>
      </c>
      <c r="I93" s="100">
        <v>181</v>
      </c>
      <c r="J93" s="100">
        <v>193</v>
      </c>
      <c r="K93" s="12">
        <f t="shared" si="15"/>
        <v>1052</v>
      </c>
      <c r="L93" s="15">
        <f t="shared" si="16"/>
        <v>1112</v>
      </c>
      <c r="M93" s="106"/>
      <c r="N93" s="9"/>
      <c r="O93" s="9"/>
      <c r="P93" s="9"/>
      <c r="Q93" s="9"/>
      <c r="R93" s="8"/>
      <c r="S93" s="59">
        <f t="shared" si="17"/>
        <v>1112</v>
      </c>
      <c r="T93" s="65">
        <f t="shared" si="18"/>
        <v>175.33333333333334</v>
      </c>
    </row>
    <row r="94" spans="1:20" ht="12.75">
      <c r="A94" s="4">
        <f t="shared" si="14"/>
        <v>91</v>
      </c>
      <c r="B94" s="80" t="e">
        <f t="shared" si="19"/>
        <v>#REF!</v>
      </c>
      <c r="C94" s="88" t="s">
        <v>63</v>
      </c>
      <c r="D94" s="18">
        <v>12</v>
      </c>
      <c r="E94" s="5">
        <v>189</v>
      </c>
      <c r="F94" s="100">
        <v>152</v>
      </c>
      <c r="G94" s="100">
        <v>179</v>
      </c>
      <c r="H94" s="100">
        <v>170</v>
      </c>
      <c r="I94" s="100">
        <v>149</v>
      </c>
      <c r="J94" s="100">
        <v>199</v>
      </c>
      <c r="K94" s="12">
        <f t="shared" si="15"/>
        <v>1038</v>
      </c>
      <c r="L94" s="15">
        <f t="shared" si="16"/>
        <v>1110</v>
      </c>
      <c r="M94" s="106"/>
      <c r="N94" s="9"/>
      <c r="O94" s="9"/>
      <c r="P94" s="9"/>
      <c r="Q94" s="9"/>
      <c r="R94" s="8"/>
      <c r="S94" s="59">
        <f t="shared" si="17"/>
        <v>1110</v>
      </c>
      <c r="T94" s="65">
        <f t="shared" si="18"/>
        <v>173</v>
      </c>
    </row>
    <row r="95" spans="1:20" ht="12.75">
      <c r="A95" s="4">
        <f t="shared" si="14"/>
        <v>92</v>
      </c>
      <c r="B95" s="80" t="e">
        <f t="shared" si="19"/>
        <v>#REF!</v>
      </c>
      <c r="C95" s="136" t="s">
        <v>83</v>
      </c>
      <c r="D95" s="18">
        <v>10</v>
      </c>
      <c r="E95" s="5">
        <v>193</v>
      </c>
      <c r="F95" s="100">
        <v>171</v>
      </c>
      <c r="G95" s="100">
        <v>151</v>
      </c>
      <c r="H95" s="100">
        <v>172</v>
      </c>
      <c r="I95" s="100">
        <v>175</v>
      </c>
      <c r="J95" s="100">
        <v>187</v>
      </c>
      <c r="K95" s="12">
        <f t="shared" si="15"/>
        <v>1049</v>
      </c>
      <c r="L95" s="15">
        <f t="shared" si="16"/>
        <v>1109</v>
      </c>
      <c r="M95" s="106"/>
      <c r="N95" s="9"/>
      <c r="O95" s="9"/>
      <c r="P95" s="9"/>
      <c r="Q95" s="9"/>
      <c r="R95" s="8"/>
      <c r="S95" s="59">
        <f t="shared" si="17"/>
        <v>1109</v>
      </c>
      <c r="T95" s="65">
        <f t="shared" si="18"/>
        <v>174.83333333333334</v>
      </c>
    </row>
    <row r="96" spans="1:20" ht="12.75">
      <c r="A96" s="4">
        <f t="shared" si="14"/>
        <v>93</v>
      </c>
      <c r="B96" s="80" t="e">
        <f t="shared" si="19"/>
        <v>#REF!</v>
      </c>
      <c r="C96" s="136" t="s">
        <v>18</v>
      </c>
      <c r="D96" s="18">
        <v>20</v>
      </c>
      <c r="E96" s="100">
        <v>137</v>
      </c>
      <c r="F96" s="105">
        <v>170</v>
      </c>
      <c r="G96" s="100">
        <v>180</v>
      </c>
      <c r="H96" s="100">
        <v>167</v>
      </c>
      <c r="I96" s="100">
        <v>146</v>
      </c>
      <c r="J96" s="100">
        <v>188</v>
      </c>
      <c r="K96" s="12">
        <f t="shared" si="15"/>
        <v>988</v>
      </c>
      <c r="L96" s="15">
        <f t="shared" si="16"/>
        <v>1108</v>
      </c>
      <c r="M96" s="106"/>
      <c r="N96" s="9"/>
      <c r="O96" s="9"/>
      <c r="P96" s="9"/>
      <c r="Q96" s="9"/>
      <c r="R96" s="8"/>
      <c r="S96" s="59">
        <f t="shared" si="17"/>
        <v>1108</v>
      </c>
      <c r="T96" s="65">
        <f t="shared" si="18"/>
        <v>164.66666666666666</v>
      </c>
    </row>
    <row r="97" spans="1:20" ht="12.75">
      <c r="A97" s="4">
        <f t="shared" si="14"/>
        <v>94</v>
      </c>
      <c r="B97" s="80" t="e">
        <f t="shared" si="19"/>
        <v>#REF!</v>
      </c>
      <c r="C97" s="142" t="s">
        <v>65</v>
      </c>
      <c r="D97" s="18">
        <v>10</v>
      </c>
      <c r="E97" s="100">
        <v>159</v>
      </c>
      <c r="F97" s="100">
        <v>140</v>
      </c>
      <c r="G97" s="100">
        <v>170</v>
      </c>
      <c r="H97" s="100">
        <v>195</v>
      </c>
      <c r="I97" s="100">
        <v>183</v>
      </c>
      <c r="J97" s="100">
        <v>199</v>
      </c>
      <c r="K97" s="12">
        <f t="shared" si="15"/>
        <v>1046</v>
      </c>
      <c r="L97" s="68">
        <f t="shared" si="16"/>
        <v>1106</v>
      </c>
      <c r="M97" s="108"/>
      <c r="N97" s="9"/>
      <c r="O97" s="9"/>
      <c r="P97" s="9"/>
      <c r="Q97" s="9"/>
      <c r="R97" s="8"/>
      <c r="S97" s="59">
        <f t="shared" si="17"/>
        <v>1106</v>
      </c>
      <c r="T97" s="65">
        <f t="shared" si="18"/>
        <v>174.33333333333334</v>
      </c>
    </row>
    <row r="98" spans="1:20" ht="12.75">
      <c r="A98" s="4">
        <f t="shared" si="14"/>
        <v>95</v>
      </c>
      <c r="B98" s="80" t="e">
        <f t="shared" si="19"/>
        <v>#REF!</v>
      </c>
      <c r="C98" s="137" t="s">
        <v>55</v>
      </c>
      <c r="D98" s="18">
        <v>12</v>
      </c>
      <c r="E98" s="5">
        <v>152</v>
      </c>
      <c r="F98" s="100">
        <v>140</v>
      </c>
      <c r="G98" s="100">
        <v>188</v>
      </c>
      <c r="H98" s="100">
        <v>202</v>
      </c>
      <c r="I98" s="100">
        <v>167</v>
      </c>
      <c r="J98" s="100">
        <v>180</v>
      </c>
      <c r="K98" s="12">
        <f t="shared" si="15"/>
        <v>1029</v>
      </c>
      <c r="L98" s="15">
        <f t="shared" si="16"/>
        <v>1101</v>
      </c>
      <c r="M98" s="106"/>
      <c r="N98" s="9"/>
      <c r="O98" s="9"/>
      <c r="P98" s="9"/>
      <c r="Q98" s="9"/>
      <c r="R98" s="8"/>
      <c r="S98" s="59">
        <f t="shared" si="17"/>
        <v>1101</v>
      </c>
      <c r="T98" s="65">
        <f t="shared" si="18"/>
        <v>171.5</v>
      </c>
    </row>
    <row r="99" spans="1:20" ht="12.75">
      <c r="A99" s="4">
        <f t="shared" si="14"/>
        <v>96</v>
      </c>
      <c r="B99" s="80" t="e">
        <f t="shared" si="19"/>
        <v>#REF!</v>
      </c>
      <c r="C99" s="88" t="s">
        <v>102</v>
      </c>
      <c r="D99" s="18">
        <v>20</v>
      </c>
      <c r="E99" s="5">
        <v>137</v>
      </c>
      <c r="F99" s="100">
        <v>163</v>
      </c>
      <c r="G99" s="100">
        <v>147</v>
      </c>
      <c r="H99" s="100">
        <v>213</v>
      </c>
      <c r="I99" s="100">
        <v>169</v>
      </c>
      <c r="J99" s="100">
        <v>149</v>
      </c>
      <c r="K99" s="12">
        <f t="shared" si="15"/>
        <v>978</v>
      </c>
      <c r="L99" s="15">
        <f t="shared" si="16"/>
        <v>1098</v>
      </c>
      <c r="M99" s="106"/>
      <c r="N99" s="9"/>
      <c r="O99" s="9"/>
      <c r="P99" s="9"/>
      <c r="Q99" s="9"/>
      <c r="R99" s="8"/>
      <c r="S99" s="59">
        <f t="shared" si="17"/>
        <v>1098</v>
      </c>
      <c r="T99" s="65">
        <f t="shared" si="18"/>
        <v>163</v>
      </c>
    </row>
    <row r="100" spans="1:20" ht="12.75">
      <c r="A100" s="4">
        <f aca="true" t="shared" si="20" ref="A100:A130">A99+1</f>
        <v>97</v>
      </c>
      <c r="B100" s="80" t="e">
        <f t="shared" si="19"/>
        <v>#REF!</v>
      </c>
      <c r="C100" s="136" t="s">
        <v>108</v>
      </c>
      <c r="D100" s="18">
        <v>12</v>
      </c>
      <c r="E100" s="100">
        <v>189</v>
      </c>
      <c r="F100" s="100">
        <v>168</v>
      </c>
      <c r="G100" s="100">
        <v>149</v>
      </c>
      <c r="H100" s="100">
        <v>152</v>
      </c>
      <c r="I100" s="100">
        <v>184</v>
      </c>
      <c r="J100" s="100">
        <v>183</v>
      </c>
      <c r="K100" s="12">
        <f aca="true" t="shared" si="21" ref="K100:K131">SUM(E100:J100)</f>
        <v>1025</v>
      </c>
      <c r="L100" s="15">
        <f aca="true" t="shared" si="22" ref="L100:L131">SUM(E100:J100)+(COUNT(E100:J100)*D100)</f>
        <v>1097</v>
      </c>
      <c r="M100" s="106"/>
      <c r="N100" s="9"/>
      <c r="O100" s="9"/>
      <c r="P100" s="9"/>
      <c r="Q100" s="9"/>
      <c r="R100" s="8"/>
      <c r="S100" s="59">
        <f aca="true" t="shared" si="23" ref="S100:S132">SUM(E100:J100)+(COUNT(E100:J100)*D100)</f>
        <v>1097</v>
      </c>
      <c r="T100" s="65">
        <f t="shared" si="18"/>
        <v>170.83333333333334</v>
      </c>
    </row>
    <row r="101" spans="1:20" ht="12.75">
      <c r="A101" s="4">
        <f t="shared" si="20"/>
        <v>98</v>
      </c>
      <c r="B101" s="80" t="e">
        <f t="shared" si="19"/>
        <v>#REF!</v>
      </c>
      <c r="C101" s="88" t="s">
        <v>31</v>
      </c>
      <c r="D101" s="18">
        <v>5</v>
      </c>
      <c r="E101" s="100">
        <v>149</v>
      </c>
      <c r="F101" s="100">
        <v>203</v>
      </c>
      <c r="G101" s="100">
        <v>169</v>
      </c>
      <c r="H101" s="100">
        <v>178</v>
      </c>
      <c r="I101" s="100">
        <v>215</v>
      </c>
      <c r="J101" s="100">
        <v>152</v>
      </c>
      <c r="K101" s="12">
        <f t="shared" si="21"/>
        <v>1066</v>
      </c>
      <c r="L101" s="15">
        <f t="shared" si="22"/>
        <v>1096</v>
      </c>
      <c r="M101" s="106"/>
      <c r="N101" s="9"/>
      <c r="O101" s="9"/>
      <c r="P101" s="9"/>
      <c r="Q101" s="9"/>
      <c r="R101" s="8"/>
      <c r="S101" s="59">
        <f t="shared" si="23"/>
        <v>1096</v>
      </c>
      <c r="T101" s="65">
        <f t="shared" si="18"/>
        <v>177.66666666666666</v>
      </c>
    </row>
    <row r="102" spans="1:20" ht="12.75">
      <c r="A102" s="4">
        <f t="shared" si="20"/>
        <v>99</v>
      </c>
      <c r="B102" s="80" t="e">
        <f t="shared" si="19"/>
        <v>#REF!</v>
      </c>
      <c r="C102" s="88" t="s">
        <v>162</v>
      </c>
      <c r="D102" s="18">
        <v>5</v>
      </c>
      <c r="E102" s="100">
        <v>180</v>
      </c>
      <c r="F102" s="100">
        <v>189</v>
      </c>
      <c r="G102" s="100">
        <v>167</v>
      </c>
      <c r="H102" s="100">
        <v>171</v>
      </c>
      <c r="I102" s="100">
        <v>170</v>
      </c>
      <c r="J102" s="100">
        <v>189</v>
      </c>
      <c r="K102" s="12">
        <f t="shared" si="21"/>
        <v>1066</v>
      </c>
      <c r="L102" s="15">
        <f t="shared" si="22"/>
        <v>1096</v>
      </c>
      <c r="M102" s="106"/>
      <c r="N102" s="9"/>
      <c r="O102" s="9"/>
      <c r="P102" s="9"/>
      <c r="Q102" s="9"/>
      <c r="R102" s="8"/>
      <c r="S102" s="59">
        <f t="shared" si="23"/>
        <v>1096</v>
      </c>
      <c r="T102" s="65">
        <f t="shared" si="18"/>
        <v>177.66666666666666</v>
      </c>
    </row>
    <row r="103" spans="1:20" ht="12.75">
      <c r="A103" s="4">
        <f t="shared" si="20"/>
        <v>100</v>
      </c>
      <c r="B103" s="80" t="e">
        <f t="shared" si="19"/>
        <v>#REF!</v>
      </c>
      <c r="C103" s="88" t="s">
        <v>52</v>
      </c>
      <c r="D103" s="18">
        <v>20</v>
      </c>
      <c r="E103" s="100">
        <v>166</v>
      </c>
      <c r="F103" s="5">
        <v>167</v>
      </c>
      <c r="G103" s="5">
        <v>177</v>
      </c>
      <c r="H103" s="5">
        <v>140</v>
      </c>
      <c r="I103" s="5">
        <v>140</v>
      </c>
      <c r="J103" s="5">
        <v>185</v>
      </c>
      <c r="K103" s="12">
        <f t="shared" si="21"/>
        <v>975</v>
      </c>
      <c r="L103" s="15">
        <f t="shared" si="22"/>
        <v>1095</v>
      </c>
      <c r="M103" s="106"/>
      <c r="N103" s="9"/>
      <c r="O103" s="9"/>
      <c r="P103" s="9"/>
      <c r="Q103" s="9"/>
      <c r="R103" s="8"/>
      <c r="S103" s="59">
        <f t="shared" si="23"/>
        <v>1095</v>
      </c>
      <c r="T103" s="65">
        <f t="shared" si="18"/>
        <v>162.5</v>
      </c>
    </row>
    <row r="104" spans="1:20" ht="12.75">
      <c r="A104" s="4">
        <f t="shared" si="20"/>
        <v>101</v>
      </c>
      <c r="B104" s="80" t="e">
        <f t="shared" si="19"/>
        <v>#REF!</v>
      </c>
      <c r="C104" s="88" t="s">
        <v>132</v>
      </c>
      <c r="D104" s="18">
        <v>5</v>
      </c>
      <c r="E104" s="100">
        <v>155</v>
      </c>
      <c r="F104" s="100">
        <v>177</v>
      </c>
      <c r="G104" s="100">
        <v>180</v>
      </c>
      <c r="H104" s="100">
        <v>174</v>
      </c>
      <c r="I104" s="100">
        <v>187</v>
      </c>
      <c r="J104" s="100">
        <v>187</v>
      </c>
      <c r="K104" s="12">
        <f t="shared" si="21"/>
        <v>1060</v>
      </c>
      <c r="L104" s="15">
        <f t="shared" si="22"/>
        <v>1090</v>
      </c>
      <c r="M104" s="106"/>
      <c r="N104" s="9"/>
      <c r="O104" s="9"/>
      <c r="P104" s="9"/>
      <c r="Q104" s="9"/>
      <c r="R104" s="8"/>
      <c r="S104" s="59">
        <f t="shared" si="23"/>
        <v>1090</v>
      </c>
      <c r="T104" s="65">
        <f t="shared" si="18"/>
        <v>176.66666666666666</v>
      </c>
    </row>
    <row r="105" spans="1:20" ht="12.75">
      <c r="A105" s="4">
        <f t="shared" si="20"/>
        <v>102</v>
      </c>
      <c r="B105" s="80" t="e">
        <f t="shared" si="19"/>
        <v>#REF!</v>
      </c>
      <c r="C105" s="136" t="s">
        <v>89</v>
      </c>
      <c r="D105" s="18">
        <v>20</v>
      </c>
      <c r="E105" s="100">
        <v>131</v>
      </c>
      <c r="F105" s="100">
        <v>161</v>
      </c>
      <c r="G105" s="100">
        <v>157</v>
      </c>
      <c r="H105" s="100">
        <v>179</v>
      </c>
      <c r="I105" s="100">
        <v>145</v>
      </c>
      <c r="J105" s="100">
        <v>197</v>
      </c>
      <c r="K105" s="12">
        <f t="shared" si="21"/>
        <v>970</v>
      </c>
      <c r="L105" s="15">
        <f t="shared" si="22"/>
        <v>1090</v>
      </c>
      <c r="M105" s="106"/>
      <c r="N105" s="9"/>
      <c r="O105" s="9"/>
      <c r="P105" s="9"/>
      <c r="Q105" s="9"/>
      <c r="R105" s="8"/>
      <c r="S105" s="59">
        <f t="shared" si="23"/>
        <v>1090</v>
      </c>
      <c r="T105" s="65">
        <f t="shared" si="18"/>
        <v>161.66666666666666</v>
      </c>
    </row>
    <row r="106" spans="1:20" ht="12.75">
      <c r="A106" s="4">
        <f t="shared" si="20"/>
        <v>103</v>
      </c>
      <c r="B106" s="80" t="e">
        <f t="shared" si="19"/>
        <v>#REF!</v>
      </c>
      <c r="C106" s="136" t="s">
        <v>57</v>
      </c>
      <c r="D106" s="18">
        <v>20</v>
      </c>
      <c r="E106" s="100">
        <v>169</v>
      </c>
      <c r="F106" s="100">
        <v>146</v>
      </c>
      <c r="G106" s="100">
        <v>196</v>
      </c>
      <c r="H106" s="100">
        <v>135</v>
      </c>
      <c r="I106" s="100">
        <v>147</v>
      </c>
      <c r="J106" s="100">
        <v>175</v>
      </c>
      <c r="K106" s="12">
        <f t="shared" si="21"/>
        <v>968</v>
      </c>
      <c r="L106" s="15">
        <f t="shared" si="22"/>
        <v>1088</v>
      </c>
      <c r="M106" s="106"/>
      <c r="N106" s="9"/>
      <c r="O106" s="9"/>
      <c r="P106" s="9"/>
      <c r="Q106" s="9"/>
      <c r="R106" s="8"/>
      <c r="S106" s="59">
        <f t="shared" si="23"/>
        <v>1088</v>
      </c>
      <c r="T106" s="65">
        <f t="shared" si="18"/>
        <v>161.33333333333334</v>
      </c>
    </row>
    <row r="107" spans="1:20" ht="12.75">
      <c r="A107" s="150">
        <f t="shared" si="20"/>
        <v>104</v>
      </c>
      <c r="B107" s="151" t="e">
        <f t="shared" si="19"/>
        <v>#REF!</v>
      </c>
      <c r="C107" s="152" t="s">
        <v>145</v>
      </c>
      <c r="D107" s="153">
        <v>10</v>
      </c>
      <c r="E107" s="151">
        <v>180</v>
      </c>
      <c r="F107" s="151">
        <v>166</v>
      </c>
      <c r="G107" s="151">
        <v>142</v>
      </c>
      <c r="H107" s="151">
        <v>147</v>
      </c>
      <c r="I107" s="151">
        <v>190</v>
      </c>
      <c r="J107" s="151">
        <v>202</v>
      </c>
      <c r="K107" s="154">
        <f t="shared" si="21"/>
        <v>1027</v>
      </c>
      <c r="L107" s="155">
        <f t="shared" si="22"/>
        <v>1087</v>
      </c>
      <c r="M107" s="155"/>
      <c r="N107" s="158"/>
      <c r="O107" s="158"/>
      <c r="P107" s="158"/>
      <c r="Q107" s="158"/>
      <c r="R107" s="93"/>
      <c r="S107" s="156">
        <f t="shared" si="23"/>
        <v>1087</v>
      </c>
      <c r="T107" s="157">
        <f t="shared" si="18"/>
        <v>171.16666666666666</v>
      </c>
    </row>
    <row r="108" spans="1:20" ht="12.75">
      <c r="A108" s="4">
        <f t="shared" si="20"/>
        <v>105</v>
      </c>
      <c r="B108" s="80" t="e">
        <f t="shared" si="19"/>
        <v>#REF!</v>
      </c>
      <c r="C108" s="88" t="s">
        <v>92</v>
      </c>
      <c r="D108" s="18">
        <v>20</v>
      </c>
      <c r="E108" s="100">
        <v>160</v>
      </c>
      <c r="F108" s="100">
        <v>158</v>
      </c>
      <c r="G108" s="100">
        <v>138</v>
      </c>
      <c r="H108" s="100">
        <v>158</v>
      </c>
      <c r="I108" s="100">
        <v>191</v>
      </c>
      <c r="J108" s="100">
        <v>162</v>
      </c>
      <c r="K108" s="12">
        <f t="shared" si="21"/>
        <v>967</v>
      </c>
      <c r="L108" s="15">
        <f t="shared" si="22"/>
        <v>1087</v>
      </c>
      <c r="M108" s="106"/>
      <c r="N108" s="9"/>
      <c r="O108" s="9"/>
      <c r="P108" s="9"/>
      <c r="Q108" s="9"/>
      <c r="R108" s="8"/>
      <c r="S108" s="59">
        <f t="shared" si="23"/>
        <v>1087</v>
      </c>
      <c r="T108" s="65">
        <f t="shared" si="18"/>
        <v>161.16666666666666</v>
      </c>
    </row>
    <row r="109" spans="1:20" ht="12.75">
      <c r="A109" s="4">
        <f t="shared" si="20"/>
        <v>106</v>
      </c>
      <c r="B109" s="80" t="e">
        <f t="shared" si="19"/>
        <v>#REF!</v>
      </c>
      <c r="C109" s="136" t="s">
        <v>138</v>
      </c>
      <c r="D109" s="18">
        <v>15</v>
      </c>
      <c r="E109" s="100">
        <v>125</v>
      </c>
      <c r="F109" s="100">
        <v>162</v>
      </c>
      <c r="G109" s="100">
        <v>193</v>
      </c>
      <c r="H109" s="100">
        <v>182</v>
      </c>
      <c r="I109" s="100">
        <v>172</v>
      </c>
      <c r="J109" s="100">
        <v>161</v>
      </c>
      <c r="K109" s="12">
        <f t="shared" si="21"/>
        <v>995</v>
      </c>
      <c r="L109" s="68">
        <f t="shared" si="22"/>
        <v>1085</v>
      </c>
      <c r="M109" s="108"/>
      <c r="N109" s="9"/>
      <c r="O109" s="9"/>
      <c r="P109" s="9"/>
      <c r="Q109" s="9"/>
      <c r="R109" s="8"/>
      <c r="S109" s="73">
        <f t="shared" si="23"/>
        <v>1085</v>
      </c>
      <c r="T109" s="65">
        <f t="shared" si="18"/>
        <v>165.83333333333334</v>
      </c>
    </row>
    <row r="110" spans="1:21" ht="12.75">
      <c r="A110" s="4">
        <f t="shared" si="20"/>
        <v>107</v>
      </c>
      <c r="B110" s="80" t="e">
        <f t="shared" si="19"/>
        <v>#REF!</v>
      </c>
      <c r="C110" s="136" t="s">
        <v>152</v>
      </c>
      <c r="D110" s="18">
        <v>5</v>
      </c>
      <c r="E110" s="5">
        <v>157</v>
      </c>
      <c r="F110" s="100">
        <v>161</v>
      </c>
      <c r="G110" s="100">
        <v>145</v>
      </c>
      <c r="H110" s="100">
        <v>237</v>
      </c>
      <c r="I110" s="100">
        <v>179</v>
      </c>
      <c r="J110" s="100">
        <v>175</v>
      </c>
      <c r="K110" s="12">
        <f t="shared" si="21"/>
        <v>1054</v>
      </c>
      <c r="L110" s="68">
        <f t="shared" si="22"/>
        <v>1084</v>
      </c>
      <c r="M110" s="108"/>
      <c r="N110" s="9"/>
      <c r="O110" s="9"/>
      <c r="P110" s="9"/>
      <c r="Q110" s="9"/>
      <c r="R110" s="8"/>
      <c r="S110" s="73">
        <f t="shared" si="23"/>
        <v>1084</v>
      </c>
      <c r="T110" s="65">
        <f t="shared" si="18"/>
        <v>175.66666666666666</v>
      </c>
      <c r="U110" s="58"/>
    </row>
    <row r="111" spans="1:21" ht="12.75">
      <c r="A111" s="4">
        <f t="shared" si="20"/>
        <v>108</v>
      </c>
      <c r="B111" s="80" t="e">
        <f t="shared" si="19"/>
        <v>#REF!</v>
      </c>
      <c r="C111" s="87" t="s">
        <v>51</v>
      </c>
      <c r="D111" s="18">
        <v>20</v>
      </c>
      <c r="E111" s="100">
        <v>175</v>
      </c>
      <c r="F111" s="5">
        <v>147</v>
      </c>
      <c r="G111" s="5">
        <v>169</v>
      </c>
      <c r="H111" s="5">
        <v>157</v>
      </c>
      <c r="I111" s="5">
        <v>170</v>
      </c>
      <c r="J111" s="5">
        <v>146</v>
      </c>
      <c r="K111" s="12">
        <f t="shared" si="21"/>
        <v>964</v>
      </c>
      <c r="L111" s="68">
        <f t="shared" si="22"/>
        <v>1084</v>
      </c>
      <c r="M111" s="108"/>
      <c r="N111" s="9"/>
      <c r="O111" s="9"/>
      <c r="P111" s="9"/>
      <c r="Q111" s="9"/>
      <c r="R111" s="8"/>
      <c r="S111" s="73">
        <f t="shared" si="23"/>
        <v>1084</v>
      </c>
      <c r="T111" s="65">
        <f t="shared" si="18"/>
        <v>160.66666666666666</v>
      </c>
      <c r="U111" s="58"/>
    </row>
    <row r="112" spans="1:24" s="70" customFormat="1" ht="12.75">
      <c r="A112" s="4">
        <f t="shared" si="20"/>
        <v>109</v>
      </c>
      <c r="B112" s="80" t="e">
        <f t="shared" si="19"/>
        <v>#REF!</v>
      </c>
      <c r="C112" s="88" t="s">
        <v>103</v>
      </c>
      <c r="D112" s="18">
        <v>15</v>
      </c>
      <c r="E112" s="100">
        <v>121</v>
      </c>
      <c r="F112" s="100">
        <v>197</v>
      </c>
      <c r="G112" s="100">
        <v>144</v>
      </c>
      <c r="H112" s="100">
        <v>153</v>
      </c>
      <c r="I112" s="100">
        <v>172</v>
      </c>
      <c r="J112" s="100">
        <v>205</v>
      </c>
      <c r="K112" s="12">
        <f t="shared" si="21"/>
        <v>992</v>
      </c>
      <c r="L112" s="68">
        <f t="shared" si="22"/>
        <v>1082</v>
      </c>
      <c r="M112" s="108"/>
      <c r="N112" s="9"/>
      <c r="O112" s="9"/>
      <c r="P112" s="9"/>
      <c r="Q112" s="9"/>
      <c r="R112" s="8"/>
      <c r="S112" s="73">
        <f t="shared" si="23"/>
        <v>1082</v>
      </c>
      <c r="T112" s="65">
        <f t="shared" si="18"/>
        <v>165.33333333333334</v>
      </c>
      <c r="X112" s="63"/>
    </row>
    <row r="113" spans="1:24" s="70" customFormat="1" ht="12.75">
      <c r="A113" s="4">
        <f t="shared" si="20"/>
        <v>110</v>
      </c>
      <c r="B113" s="80" t="e">
        <f t="shared" si="19"/>
        <v>#REF!</v>
      </c>
      <c r="C113" s="95" t="s">
        <v>159</v>
      </c>
      <c r="D113" s="18">
        <v>20</v>
      </c>
      <c r="E113" s="100">
        <v>188</v>
      </c>
      <c r="F113" s="100">
        <v>150</v>
      </c>
      <c r="G113" s="100">
        <v>184</v>
      </c>
      <c r="H113" s="100">
        <v>134</v>
      </c>
      <c r="I113" s="100">
        <v>169</v>
      </c>
      <c r="J113" s="100">
        <v>134</v>
      </c>
      <c r="K113" s="12">
        <f t="shared" si="21"/>
        <v>959</v>
      </c>
      <c r="L113" s="68">
        <f t="shared" si="22"/>
        <v>1079</v>
      </c>
      <c r="M113" s="108"/>
      <c r="N113" s="9"/>
      <c r="O113" s="9"/>
      <c r="P113" s="9"/>
      <c r="Q113" s="9"/>
      <c r="R113" s="8"/>
      <c r="S113" s="73">
        <f t="shared" si="23"/>
        <v>1079</v>
      </c>
      <c r="T113" s="65">
        <f t="shared" si="18"/>
        <v>159.83333333333334</v>
      </c>
      <c r="X113" s="63"/>
    </row>
    <row r="114" spans="1:24" s="70" customFormat="1" ht="12.75">
      <c r="A114" s="4">
        <f t="shared" si="20"/>
        <v>111</v>
      </c>
      <c r="B114" s="80" t="e">
        <f t="shared" si="19"/>
        <v>#REF!</v>
      </c>
      <c r="C114" s="88" t="s">
        <v>107</v>
      </c>
      <c r="D114" s="18">
        <v>10</v>
      </c>
      <c r="E114" s="100">
        <v>147</v>
      </c>
      <c r="F114" s="100">
        <v>188</v>
      </c>
      <c r="G114" s="100">
        <v>175</v>
      </c>
      <c r="H114" s="100">
        <v>155</v>
      </c>
      <c r="I114" s="100">
        <v>182</v>
      </c>
      <c r="J114" s="100">
        <v>168</v>
      </c>
      <c r="K114" s="12">
        <f t="shared" si="21"/>
        <v>1015</v>
      </c>
      <c r="L114" s="68">
        <f t="shared" si="22"/>
        <v>1075</v>
      </c>
      <c r="M114" s="108"/>
      <c r="N114" s="9"/>
      <c r="O114" s="9"/>
      <c r="P114" s="9"/>
      <c r="Q114" s="9"/>
      <c r="R114" s="8"/>
      <c r="S114" s="73">
        <f t="shared" si="23"/>
        <v>1075</v>
      </c>
      <c r="T114" s="65">
        <f t="shared" si="18"/>
        <v>169.16666666666666</v>
      </c>
      <c r="X114" s="63"/>
    </row>
    <row r="115" spans="1:24" s="70" customFormat="1" ht="12.75">
      <c r="A115" s="4">
        <f t="shared" si="20"/>
        <v>112</v>
      </c>
      <c r="B115" s="80" t="e">
        <f t="shared" si="19"/>
        <v>#REF!</v>
      </c>
      <c r="C115" s="88" t="s">
        <v>101</v>
      </c>
      <c r="D115" s="18">
        <v>20</v>
      </c>
      <c r="E115" s="100">
        <v>127</v>
      </c>
      <c r="F115" s="100">
        <v>163</v>
      </c>
      <c r="G115" s="100">
        <v>158</v>
      </c>
      <c r="H115" s="100">
        <v>142</v>
      </c>
      <c r="I115" s="100">
        <v>171</v>
      </c>
      <c r="J115" s="100">
        <v>192</v>
      </c>
      <c r="K115" s="12">
        <f t="shared" si="21"/>
        <v>953</v>
      </c>
      <c r="L115" s="68">
        <f t="shared" si="22"/>
        <v>1073</v>
      </c>
      <c r="M115" s="108"/>
      <c r="N115" s="9"/>
      <c r="O115" s="9"/>
      <c r="P115" s="9"/>
      <c r="Q115" s="9"/>
      <c r="R115" s="8"/>
      <c r="S115" s="73">
        <f t="shared" si="23"/>
        <v>1073</v>
      </c>
      <c r="T115" s="65">
        <f t="shared" si="18"/>
        <v>158.83333333333334</v>
      </c>
      <c r="X115" s="63"/>
    </row>
    <row r="116" spans="1:24" s="70" customFormat="1" ht="12.75">
      <c r="A116" s="4">
        <f t="shared" si="20"/>
        <v>113</v>
      </c>
      <c r="B116" s="80" t="e">
        <f t="shared" si="19"/>
        <v>#REF!</v>
      </c>
      <c r="C116" s="88" t="s">
        <v>137</v>
      </c>
      <c r="D116" s="18">
        <v>0</v>
      </c>
      <c r="E116" s="41">
        <v>187</v>
      </c>
      <c r="F116" s="100">
        <v>161</v>
      </c>
      <c r="G116" s="40">
        <v>191</v>
      </c>
      <c r="H116" s="100">
        <v>153</v>
      </c>
      <c r="I116" s="100">
        <v>200</v>
      </c>
      <c r="J116" s="100">
        <v>179</v>
      </c>
      <c r="K116" s="12">
        <f t="shared" si="21"/>
        <v>1071</v>
      </c>
      <c r="L116" s="68">
        <f t="shared" si="22"/>
        <v>1071</v>
      </c>
      <c r="M116" s="108"/>
      <c r="N116" s="9"/>
      <c r="O116" s="9"/>
      <c r="P116" s="9"/>
      <c r="Q116" s="9"/>
      <c r="R116" s="8"/>
      <c r="S116" s="73">
        <f t="shared" si="23"/>
        <v>1071</v>
      </c>
      <c r="T116" s="65">
        <f t="shared" si="18"/>
        <v>178.5</v>
      </c>
      <c r="X116" s="63"/>
    </row>
    <row r="117" spans="1:24" s="70" customFormat="1" ht="12.75">
      <c r="A117" s="4">
        <f t="shared" si="20"/>
        <v>114</v>
      </c>
      <c r="B117" s="80"/>
      <c r="C117" s="88" t="s">
        <v>116</v>
      </c>
      <c r="D117" s="18">
        <v>10</v>
      </c>
      <c r="E117" s="5">
        <v>163</v>
      </c>
      <c r="F117" s="5">
        <v>168</v>
      </c>
      <c r="G117" s="5">
        <v>175</v>
      </c>
      <c r="H117" s="5">
        <v>143</v>
      </c>
      <c r="I117" s="5">
        <v>168</v>
      </c>
      <c r="J117" s="5">
        <v>193</v>
      </c>
      <c r="K117" s="12">
        <f t="shared" si="21"/>
        <v>1010</v>
      </c>
      <c r="L117" s="68">
        <f t="shared" si="22"/>
        <v>1070</v>
      </c>
      <c r="M117" s="108"/>
      <c r="N117" s="9"/>
      <c r="O117" s="9"/>
      <c r="P117" s="9"/>
      <c r="Q117" s="9"/>
      <c r="R117" s="8"/>
      <c r="S117" s="73">
        <f t="shared" si="23"/>
        <v>1070</v>
      </c>
      <c r="T117" s="65">
        <f t="shared" si="18"/>
        <v>168.33333333333334</v>
      </c>
      <c r="X117" s="63"/>
    </row>
    <row r="118" spans="1:24" s="70" customFormat="1" ht="12.75">
      <c r="A118" s="4">
        <f t="shared" si="20"/>
        <v>115</v>
      </c>
      <c r="B118" s="80" t="e">
        <f>B116+1</f>
        <v>#REF!</v>
      </c>
      <c r="C118" s="88" t="s">
        <v>150</v>
      </c>
      <c r="D118" s="18">
        <v>20</v>
      </c>
      <c r="E118" s="100">
        <v>188</v>
      </c>
      <c r="F118" s="100">
        <v>135</v>
      </c>
      <c r="G118" s="100">
        <v>153</v>
      </c>
      <c r="H118" s="100">
        <v>153</v>
      </c>
      <c r="I118" s="100">
        <v>172</v>
      </c>
      <c r="J118" s="100">
        <v>147</v>
      </c>
      <c r="K118" s="12">
        <f t="shared" si="21"/>
        <v>948</v>
      </c>
      <c r="L118" s="68">
        <f t="shared" si="22"/>
        <v>1068</v>
      </c>
      <c r="M118" s="108"/>
      <c r="N118" s="9"/>
      <c r="O118" s="9"/>
      <c r="P118" s="9"/>
      <c r="Q118" s="9"/>
      <c r="R118" s="8"/>
      <c r="S118" s="73">
        <f t="shared" si="23"/>
        <v>1068</v>
      </c>
      <c r="T118" s="65">
        <f t="shared" si="18"/>
        <v>158</v>
      </c>
      <c r="X118" s="63"/>
    </row>
    <row r="119" spans="1:24" s="70" customFormat="1" ht="12.75">
      <c r="A119" s="150">
        <f t="shared" si="20"/>
        <v>116</v>
      </c>
      <c r="B119" s="151" t="e">
        <f t="shared" si="19"/>
        <v>#REF!</v>
      </c>
      <c r="C119" s="152" t="s">
        <v>146</v>
      </c>
      <c r="D119" s="153">
        <v>10</v>
      </c>
      <c r="E119" s="160">
        <v>164</v>
      </c>
      <c r="F119" s="151">
        <v>167</v>
      </c>
      <c r="G119" s="151">
        <v>181</v>
      </c>
      <c r="H119" s="151">
        <v>180</v>
      </c>
      <c r="I119" s="151">
        <v>142</v>
      </c>
      <c r="J119" s="151">
        <v>170</v>
      </c>
      <c r="K119" s="154">
        <f t="shared" si="21"/>
        <v>1004</v>
      </c>
      <c r="L119" s="154">
        <f t="shared" si="22"/>
        <v>1064</v>
      </c>
      <c r="M119" s="108"/>
      <c r="N119" s="9"/>
      <c r="O119" s="9"/>
      <c r="P119" s="9"/>
      <c r="Q119" s="9"/>
      <c r="R119" s="8"/>
      <c r="S119" s="73">
        <f t="shared" si="23"/>
        <v>1064</v>
      </c>
      <c r="T119" s="157">
        <f t="shared" si="18"/>
        <v>167.33333333333334</v>
      </c>
      <c r="X119" s="63"/>
    </row>
    <row r="120" spans="1:24" s="70" customFormat="1" ht="12.75">
      <c r="A120" s="4">
        <f t="shared" si="20"/>
        <v>117</v>
      </c>
      <c r="B120" s="80"/>
      <c r="C120" s="88" t="s">
        <v>35</v>
      </c>
      <c r="D120" s="18">
        <v>20</v>
      </c>
      <c r="E120" s="5">
        <v>170</v>
      </c>
      <c r="F120" s="100">
        <v>153</v>
      </c>
      <c r="G120" s="100">
        <v>161</v>
      </c>
      <c r="H120" s="100">
        <v>164</v>
      </c>
      <c r="I120" s="100">
        <v>160</v>
      </c>
      <c r="J120" s="100">
        <v>134</v>
      </c>
      <c r="K120" s="12">
        <f t="shared" si="21"/>
        <v>942</v>
      </c>
      <c r="L120" s="68">
        <f t="shared" si="22"/>
        <v>1062</v>
      </c>
      <c r="M120" s="108"/>
      <c r="N120" s="9"/>
      <c r="O120" s="9"/>
      <c r="P120" s="9"/>
      <c r="Q120" s="9"/>
      <c r="R120" s="8"/>
      <c r="S120" s="73">
        <f t="shared" si="23"/>
        <v>1062</v>
      </c>
      <c r="T120" s="65">
        <f t="shared" si="18"/>
        <v>157</v>
      </c>
      <c r="X120" s="63"/>
    </row>
    <row r="121" spans="1:24" s="70" customFormat="1" ht="12.75">
      <c r="A121" s="4">
        <f t="shared" si="20"/>
        <v>118</v>
      </c>
      <c r="B121" s="80">
        <f aca="true" t="shared" si="24" ref="B121:B128">B120+1</f>
        <v>1</v>
      </c>
      <c r="C121" s="88" t="s">
        <v>109</v>
      </c>
      <c r="D121" s="18">
        <v>5</v>
      </c>
      <c r="E121" s="100">
        <v>178</v>
      </c>
      <c r="F121" s="105">
        <v>170</v>
      </c>
      <c r="G121" s="100">
        <v>157</v>
      </c>
      <c r="H121" s="100">
        <v>148</v>
      </c>
      <c r="I121" s="100">
        <v>162</v>
      </c>
      <c r="J121" s="100">
        <v>215</v>
      </c>
      <c r="K121" s="12">
        <f t="shared" si="21"/>
        <v>1030</v>
      </c>
      <c r="L121" s="68">
        <f t="shared" si="22"/>
        <v>1060</v>
      </c>
      <c r="M121" s="108"/>
      <c r="N121" s="9"/>
      <c r="O121" s="9"/>
      <c r="P121" s="9"/>
      <c r="Q121" s="9"/>
      <c r="R121" s="8"/>
      <c r="S121" s="73">
        <f t="shared" si="23"/>
        <v>1060</v>
      </c>
      <c r="T121" s="65">
        <f t="shared" si="18"/>
        <v>171.66666666666666</v>
      </c>
      <c r="X121" s="63"/>
    </row>
    <row r="122" spans="1:24" s="70" customFormat="1" ht="12.75">
      <c r="A122" s="4">
        <f t="shared" si="20"/>
        <v>119</v>
      </c>
      <c r="B122" s="80">
        <f t="shared" si="24"/>
        <v>2</v>
      </c>
      <c r="C122" s="88" t="s">
        <v>91</v>
      </c>
      <c r="D122" s="18">
        <v>5</v>
      </c>
      <c r="E122" s="80">
        <v>156</v>
      </c>
      <c r="F122" s="5">
        <v>138</v>
      </c>
      <c r="G122" s="5">
        <v>197</v>
      </c>
      <c r="H122" s="5">
        <v>172</v>
      </c>
      <c r="I122" s="5">
        <v>162</v>
      </c>
      <c r="J122" s="5">
        <v>204</v>
      </c>
      <c r="K122" s="12">
        <f t="shared" si="21"/>
        <v>1029</v>
      </c>
      <c r="L122" s="68">
        <f t="shared" si="22"/>
        <v>1059</v>
      </c>
      <c r="M122" s="108"/>
      <c r="N122" s="9"/>
      <c r="O122" s="9"/>
      <c r="P122" s="9"/>
      <c r="Q122" s="9"/>
      <c r="R122" s="8"/>
      <c r="S122" s="73">
        <f t="shared" si="23"/>
        <v>1059</v>
      </c>
      <c r="T122" s="65">
        <f t="shared" si="18"/>
        <v>171.5</v>
      </c>
      <c r="X122" s="63"/>
    </row>
    <row r="123" spans="1:24" s="70" customFormat="1" ht="12.75">
      <c r="A123" s="4">
        <f t="shared" si="20"/>
        <v>120</v>
      </c>
      <c r="B123" s="80">
        <f t="shared" si="24"/>
        <v>3</v>
      </c>
      <c r="C123" s="95" t="s">
        <v>17</v>
      </c>
      <c r="D123" s="18">
        <v>10</v>
      </c>
      <c r="E123" s="100">
        <v>171</v>
      </c>
      <c r="F123" s="100">
        <v>155</v>
      </c>
      <c r="G123" s="100">
        <v>164</v>
      </c>
      <c r="H123" s="100">
        <v>179</v>
      </c>
      <c r="I123" s="100">
        <v>181</v>
      </c>
      <c r="J123" s="100">
        <v>148</v>
      </c>
      <c r="K123" s="12">
        <f t="shared" si="21"/>
        <v>998</v>
      </c>
      <c r="L123" s="68">
        <f t="shared" si="22"/>
        <v>1058</v>
      </c>
      <c r="M123" s="108"/>
      <c r="N123" s="9"/>
      <c r="O123" s="9"/>
      <c r="P123" s="9"/>
      <c r="Q123" s="9"/>
      <c r="R123" s="8"/>
      <c r="S123" s="73">
        <f t="shared" si="23"/>
        <v>1058</v>
      </c>
      <c r="T123" s="65">
        <f t="shared" si="18"/>
        <v>166.33333333333334</v>
      </c>
      <c r="X123" s="63"/>
    </row>
    <row r="124" spans="1:24" s="70" customFormat="1" ht="12.75">
      <c r="A124" s="4">
        <f t="shared" si="20"/>
        <v>121</v>
      </c>
      <c r="B124" s="80">
        <f t="shared" si="24"/>
        <v>4</v>
      </c>
      <c r="C124" s="89" t="s">
        <v>61</v>
      </c>
      <c r="D124" s="18">
        <v>15</v>
      </c>
      <c r="E124" s="5">
        <v>174</v>
      </c>
      <c r="F124" s="100">
        <v>156</v>
      </c>
      <c r="G124" s="100">
        <v>162</v>
      </c>
      <c r="H124" s="100">
        <v>134</v>
      </c>
      <c r="I124" s="100">
        <v>166</v>
      </c>
      <c r="J124" s="100">
        <v>156</v>
      </c>
      <c r="K124" s="12">
        <f t="shared" si="21"/>
        <v>948</v>
      </c>
      <c r="L124" s="68">
        <f t="shared" si="22"/>
        <v>1038</v>
      </c>
      <c r="M124" s="108"/>
      <c r="N124" s="9"/>
      <c r="O124" s="9"/>
      <c r="P124" s="9"/>
      <c r="Q124" s="9"/>
      <c r="R124" s="8"/>
      <c r="S124" s="73">
        <f t="shared" si="23"/>
        <v>1038</v>
      </c>
      <c r="T124" s="65">
        <f t="shared" si="18"/>
        <v>158</v>
      </c>
      <c r="X124" s="63"/>
    </row>
    <row r="125" spans="1:24" s="70" customFormat="1" ht="12.75">
      <c r="A125" s="4">
        <f t="shared" si="20"/>
        <v>122</v>
      </c>
      <c r="B125" s="80">
        <f t="shared" si="24"/>
        <v>5</v>
      </c>
      <c r="C125" s="88" t="s">
        <v>130</v>
      </c>
      <c r="D125" s="18">
        <v>10</v>
      </c>
      <c r="E125" s="80">
        <v>168</v>
      </c>
      <c r="F125" s="100">
        <v>141</v>
      </c>
      <c r="G125" s="100">
        <v>168</v>
      </c>
      <c r="H125" s="100">
        <v>137</v>
      </c>
      <c r="I125" s="100">
        <v>186</v>
      </c>
      <c r="J125" s="100">
        <v>177</v>
      </c>
      <c r="K125" s="12">
        <f t="shared" si="21"/>
        <v>977</v>
      </c>
      <c r="L125" s="68">
        <f t="shared" si="22"/>
        <v>1037</v>
      </c>
      <c r="M125" s="108"/>
      <c r="N125" s="9"/>
      <c r="O125" s="9"/>
      <c r="P125" s="9"/>
      <c r="Q125" s="9"/>
      <c r="R125" s="8"/>
      <c r="S125" s="73">
        <f t="shared" si="23"/>
        <v>1037</v>
      </c>
      <c r="T125" s="65">
        <f t="shared" si="18"/>
        <v>162.83333333333334</v>
      </c>
      <c r="X125" s="63"/>
    </row>
    <row r="126" spans="1:24" s="70" customFormat="1" ht="12.75">
      <c r="A126" s="4">
        <f t="shared" si="20"/>
        <v>123</v>
      </c>
      <c r="B126" s="80">
        <f t="shared" si="24"/>
        <v>6</v>
      </c>
      <c r="C126" s="89" t="s">
        <v>33</v>
      </c>
      <c r="D126" s="18">
        <v>10</v>
      </c>
      <c r="E126" s="100">
        <v>168</v>
      </c>
      <c r="F126" s="5">
        <v>158</v>
      </c>
      <c r="G126" s="5">
        <v>180</v>
      </c>
      <c r="H126" s="5">
        <v>170</v>
      </c>
      <c r="I126" s="5">
        <v>138</v>
      </c>
      <c r="J126" s="5">
        <v>160</v>
      </c>
      <c r="K126" s="12">
        <f t="shared" si="21"/>
        <v>974</v>
      </c>
      <c r="L126" s="68">
        <f t="shared" si="22"/>
        <v>1034</v>
      </c>
      <c r="M126" s="108"/>
      <c r="N126" s="9"/>
      <c r="O126" s="9"/>
      <c r="P126" s="9"/>
      <c r="Q126" s="9"/>
      <c r="R126" s="8"/>
      <c r="S126" s="73">
        <f t="shared" si="23"/>
        <v>1034</v>
      </c>
      <c r="T126" s="65">
        <f t="shared" si="18"/>
        <v>162.33333333333334</v>
      </c>
      <c r="X126" s="63"/>
    </row>
    <row r="127" spans="1:24" s="70" customFormat="1" ht="12.75">
      <c r="A127" s="4">
        <f t="shared" si="20"/>
        <v>124</v>
      </c>
      <c r="B127" s="80">
        <f t="shared" si="24"/>
        <v>7</v>
      </c>
      <c r="C127" s="89" t="s">
        <v>140</v>
      </c>
      <c r="D127" s="18">
        <v>20</v>
      </c>
      <c r="E127" s="100">
        <v>115</v>
      </c>
      <c r="F127" s="100">
        <v>158</v>
      </c>
      <c r="G127" s="100">
        <v>143</v>
      </c>
      <c r="H127" s="100">
        <v>150</v>
      </c>
      <c r="I127" s="100">
        <v>178</v>
      </c>
      <c r="J127" s="100">
        <v>169</v>
      </c>
      <c r="K127" s="12">
        <f t="shared" si="21"/>
        <v>913</v>
      </c>
      <c r="L127" s="68">
        <f t="shared" si="22"/>
        <v>1033</v>
      </c>
      <c r="M127" s="12"/>
      <c r="N127" s="94"/>
      <c r="O127" s="94"/>
      <c r="P127" s="94"/>
      <c r="Q127" s="94"/>
      <c r="R127" s="93"/>
      <c r="S127" s="98">
        <f t="shared" si="23"/>
        <v>1033</v>
      </c>
      <c r="T127" s="65">
        <f t="shared" si="18"/>
        <v>152.16666666666666</v>
      </c>
      <c r="X127" s="63"/>
    </row>
    <row r="128" spans="1:24" s="70" customFormat="1" ht="12.75">
      <c r="A128" s="4">
        <f t="shared" si="20"/>
        <v>125</v>
      </c>
      <c r="B128" s="80">
        <f t="shared" si="24"/>
        <v>8</v>
      </c>
      <c r="C128" s="89" t="s">
        <v>136</v>
      </c>
      <c r="D128" s="18">
        <v>10</v>
      </c>
      <c r="E128" s="100">
        <v>164</v>
      </c>
      <c r="F128" s="5">
        <v>162</v>
      </c>
      <c r="G128" s="5">
        <v>189</v>
      </c>
      <c r="H128" s="5">
        <v>151</v>
      </c>
      <c r="I128" s="5">
        <v>129</v>
      </c>
      <c r="J128" s="5">
        <v>177</v>
      </c>
      <c r="K128" s="12">
        <f t="shared" si="21"/>
        <v>972</v>
      </c>
      <c r="L128" s="68">
        <f t="shared" si="22"/>
        <v>1032</v>
      </c>
      <c r="M128" s="12"/>
      <c r="N128" s="94"/>
      <c r="O128" s="94"/>
      <c r="P128" s="94"/>
      <c r="Q128" s="94"/>
      <c r="R128" s="93"/>
      <c r="S128" s="98">
        <f t="shared" si="23"/>
        <v>1032</v>
      </c>
      <c r="T128" s="65">
        <f t="shared" si="18"/>
        <v>162</v>
      </c>
      <c r="X128" s="63"/>
    </row>
    <row r="129" spans="1:24" s="70" customFormat="1" ht="12.75">
      <c r="A129" s="4">
        <f t="shared" si="20"/>
        <v>126</v>
      </c>
      <c r="B129" s="80" t="e">
        <f>#REF!+1</f>
        <v>#REF!</v>
      </c>
      <c r="C129" s="122" t="s">
        <v>44</v>
      </c>
      <c r="D129" s="18">
        <v>20</v>
      </c>
      <c r="E129" s="5">
        <v>159</v>
      </c>
      <c r="F129" s="100">
        <v>143</v>
      </c>
      <c r="G129" s="100">
        <v>140</v>
      </c>
      <c r="H129" s="100">
        <v>158</v>
      </c>
      <c r="I129" s="100">
        <v>145</v>
      </c>
      <c r="J129" s="100">
        <v>167</v>
      </c>
      <c r="K129" s="12">
        <f t="shared" si="21"/>
        <v>912</v>
      </c>
      <c r="L129" s="68">
        <f t="shared" si="22"/>
        <v>1032</v>
      </c>
      <c r="M129" s="12"/>
      <c r="N129" s="94"/>
      <c r="O129" s="94"/>
      <c r="P129" s="94"/>
      <c r="Q129" s="94"/>
      <c r="R129" s="93"/>
      <c r="S129" s="98">
        <f t="shared" si="23"/>
        <v>1032</v>
      </c>
      <c r="T129" s="65">
        <f t="shared" si="18"/>
        <v>152</v>
      </c>
      <c r="X129" s="63"/>
    </row>
    <row r="130" spans="1:24" s="70" customFormat="1" ht="12.75">
      <c r="A130" s="4">
        <f t="shared" si="20"/>
        <v>127</v>
      </c>
      <c r="B130" s="80" t="e">
        <f>B129+1</f>
        <v>#REF!</v>
      </c>
      <c r="C130" s="88" t="s">
        <v>158</v>
      </c>
      <c r="D130" s="18">
        <v>10</v>
      </c>
      <c r="E130" s="100">
        <v>160</v>
      </c>
      <c r="F130" s="103">
        <v>171</v>
      </c>
      <c r="G130" s="103">
        <v>129</v>
      </c>
      <c r="H130" s="100">
        <v>181</v>
      </c>
      <c r="I130" s="100">
        <v>138</v>
      </c>
      <c r="J130" s="100">
        <v>186</v>
      </c>
      <c r="K130" s="12">
        <f t="shared" si="21"/>
        <v>965</v>
      </c>
      <c r="L130" s="68">
        <f t="shared" si="22"/>
        <v>1025</v>
      </c>
      <c r="M130" s="12"/>
      <c r="N130" s="94"/>
      <c r="O130" s="94"/>
      <c r="P130" s="94"/>
      <c r="Q130" s="94"/>
      <c r="R130" s="93"/>
      <c r="S130" s="98">
        <f t="shared" si="23"/>
        <v>1025</v>
      </c>
      <c r="T130" s="65">
        <f t="shared" si="18"/>
        <v>160.83333333333334</v>
      </c>
      <c r="X130" s="63"/>
    </row>
    <row r="131" spans="1:24" s="70" customFormat="1" ht="12.75">
      <c r="A131" s="4">
        <f>A130+1</f>
        <v>128</v>
      </c>
      <c r="B131" s="80" t="e">
        <f>B130+1</f>
        <v>#REF!</v>
      </c>
      <c r="C131" s="88" t="s">
        <v>110</v>
      </c>
      <c r="D131" s="18">
        <v>15</v>
      </c>
      <c r="E131" s="100">
        <v>143</v>
      </c>
      <c r="F131" s="100">
        <v>167</v>
      </c>
      <c r="G131" s="100">
        <v>123</v>
      </c>
      <c r="H131" s="100">
        <v>115</v>
      </c>
      <c r="I131" s="100">
        <v>196</v>
      </c>
      <c r="J131" s="100">
        <v>181</v>
      </c>
      <c r="K131" s="12">
        <f t="shared" si="21"/>
        <v>925</v>
      </c>
      <c r="L131" s="68">
        <f t="shared" si="22"/>
        <v>1015</v>
      </c>
      <c r="M131" s="12"/>
      <c r="N131" s="94"/>
      <c r="O131" s="94"/>
      <c r="P131" s="94"/>
      <c r="Q131" s="94"/>
      <c r="R131" s="93"/>
      <c r="S131" s="98">
        <f t="shared" si="23"/>
        <v>1015</v>
      </c>
      <c r="T131" s="65">
        <f t="shared" si="18"/>
        <v>154.16666666666666</v>
      </c>
      <c r="X131" s="63"/>
    </row>
    <row r="132" spans="1:24" s="70" customFormat="1" ht="12.75">
      <c r="A132" s="4">
        <f>A131+1</f>
        <v>129</v>
      </c>
      <c r="B132" s="80" t="e">
        <f>B131+1</f>
        <v>#REF!</v>
      </c>
      <c r="C132" s="88" t="s">
        <v>131</v>
      </c>
      <c r="D132" s="18">
        <v>0</v>
      </c>
      <c r="E132" s="100">
        <v>148</v>
      </c>
      <c r="F132" s="100">
        <v>184</v>
      </c>
      <c r="G132" s="100">
        <v>166</v>
      </c>
      <c r="H132" s="100">
        <v>194</v>
      </c>
      <c r="I132" s="100">
        <v>182</v>
      </c>
      <c r="J132" s="100">
        <v>140</v>
      </c>
      <c r="K132" s="12">
        <f aca="true" t="shared" si="25" ref="K132:K141">SUM(E132:J132)</f>
        <v>1014</v>
      </c>
      <c r="L132" s="68">
        <f aca="true" t="shared" si="26" ref="L132:L141">SUM(E132:J132)+(COUNT(E132:J132)*D132)</f>
        <v>1014</v>
      </c>
      <c r="M132" s="12"/>
      <c r="N132" s="94"/>
      <c r="O132" s="94"/>
      <c r="P132" s="94"/>
      <c r="Q132" s="94"/>
      <c r="R132" s="93"/>
      <c r="S132" s="98">
        <f t="shared" si="23"/>
        <v>1014</v>
      </c>
      <c r="T132" s="65">
        <f aca="true" t="shared" si="27" ref="T132:T141">AVERAGE(E132:J132,N132:Q132)</f>
        <v>169</v>
      </c>
      <c r="X132" s="63"/>
    </row>
    <row r="133" spans="1:24" s="70" customFormat="1" ht="12.75">
      <c r="A133" s="4">
        <f aca="true" t="shared" si="28" ref="A133:A141">A132+1</f>
        <v>130</v>
      </c>
      <c r="B133" s="80"/>
      <c r="C133" s="88" t="s">
        <v>106</v>
      </c>
      <c r="D133" s="18">
        <v>15</v>
      </c>
      <c r="E133" s="5">
        <v>192</v>
      </c>
      <c r="F133" s="100">
        <v>145</v>
      </c>
      <c r="G133" s="100">
        <v>116</v>
      </c>
      <c r="H133" s="100">
        <v>159</v>
      </c>
      <c r="I133" s="100">
        <v>142</v>
      </c>
      <c r="J133" s="100">
        <v>170</v>
      </c>
      <c r="K133" s="12">
        <f t="shared" si="25"/>
        <v>924</v>
      </c>
      <c r="L133" s="68">
        <f t="shared" si="26"/>
        <v>1014</v>
      </c>
      <c r="M133" s="12"/>
      <c r="N133" s="94"/>
      <c r="O133" s="94"/>
      <c r="P133" s="94"/>
      <c r="Q133" s="94"/>
      <c r="R133" s="93"/>
      <c r="S133" s="98"/>
      <c r="T133" s="65">
        <f t="shared" si="27"/>
        <v>154</v>
      </c>
      <c r="X133" s="63"/>
    </row>
    <row r="134" spans="1:24" s="70" customFormat="1" ht="12.75">
      <c r="A134" s="4">
        <f t="shared" si="28"/>
        <v>131</v>
      </c>
      <c r="B134" s="80"/>
      <c r="C134" s="88" t="s">
        <v>94</v>
      </c>
      <c r="D134" s="18">
        <v>20</v>
      </c>
      <c r="E134" s="100">
        <v>148</v>
      </c>
      <c r="F134" s="100">
        <v>158</v>
      </c>
      <c r="G134" s="100">
        <v>169</v>
      </c>
      <c r="H134" s="100">
        <v>136</v>
      </c>
      <c r="I134" s="100">
        <v>128</v>
      </c>
      <c r="J134" s="100">
        <v>142</v>
      </c>
      <c r="K134" s="12">
        <f t="shared" si="25"/>
        <v>881</v>
      </c>
      <c r="L134" s="68">
        <f t="shared" si="26"/>
        <v>1001</v>
      </c>
      <c r="M134" s="12"/>
      <c r="N134" s="94"/>
      <c r="O134" s="94"/>
      <c r="P134" s="94"/>
      <c r="Q134" s="94"/>
      <c r="R134" s="93"/>
      <c r="S134" s="98"/>
      <c r="T134" s="65">
        <f t="shared" si="27"/>
        <v>146.83333333333334</v>
      </c>
      <c r="X134" s="63"/>
    </row>
    <row r="135" spans="1:24" s="70" customFormat="1" ht="12.75">
      <c r="A135" s="4">
        <f t="shared" si="28"/>
        <v>132</v>
      </c>
      <c r="B135" s="80"/>
      <c r="C135" s="87" t="s">
        <v>96</v>
      </c>
      <c r="D135" s="18">
        <v>5</v>
      </c>
      <c r="E135" s="5">
        <v>151</v>
      </c>
      <c r="F135" s="100">
        <v>142</v>
      </c>
      <c r="G135" s="100">
        <v>204</v>
      </c>
      <c r="H135" s="100">
        <v>137</v>
      </c>
      <c r="I135" s="100">
        <v>179</v>
      </c>
      <c r="J135" s="100">
        <v>150</v>
      </c>
      <c r="K135" s="12">
        <f t="shared" si="25"/>
        <v>963</v>
      </c>
      <c r="L135" s="68">
        <f t="shared" si="26"/>
        <v>993</v>
      </c>
      <c r="M135" s="12"/>
      <c r="N135" s="94"/>
      <c r="O135" s="94"/>
      <c r="P135" s="94"/>
      <c r="Q135" s="94"/>
      <c r="R135" s="93"/>
      <c r="S135" s="98"/>
      <c r="T135" s="65">
        <f t="shared" si="27"/>
        <v>160.5</v>
      </c>
      <c r="X135" s="63"/>
    </row>
    <row r="136" spans="1:24" s="70" customFormat="1" ht="12.75">
      <c r="A136" s="4">
        <f t="shared" si="28"/>
        <v>133</v>
      </c>
      <c r="B136" s="80"/>
      <c r="C136" s="88" t="s">
        <v>129</v>
      </c>
      <c r="D136" s="18">
        <v>15</v>
      </c>
      <c r="E136" s="100">
        <v>158</v>
      </c>
      <c r="F136" s="100">
        <v>156</v>
      </c>
      <c r="G136" s="100">
        <v>138</v>
      </c>
      <c r="H136" s="100">
        <v>162</v>
      </c>
      <c r="I136" s="100">
        <v>134</v>
      </c>
      <c r="J136" s="100">
        <v>142</v>
      </c>
      <c r="K136" s="12">
        <f t="shared" si="25"/>
        <v>890</v>
      </c>
      <c r="L136" s="68">
        <f t="shared" si="26"/>
        <v>980</v>
      </c>
      <c r="M136" s="12"/>
      <c r="N136" s="94"/>
      <c r="O136" s="94"/>
      <c r="P136" s="94"/>
      <c r="Q136" s="94"/>
      <c r="R136" s="93"/>
      <c r="S136" s="98"/>
      <c r="T136" s="65">
        <f t="shared" si="27"/>
        <v>148.33333333333334</v>
      </c>
      <c r="X136" s="63"/>
    </row>
    <row r="137" spans="1:24" s="70" customFormat="1" ht="12.75">
      <c r="A137" s="4">
        <f t="shared" si="28"/>
        <v>134</v>
      </c>
      <c r="B137" s="80"/>
      <c r="C137" s="88" t="s">
        <v>134</v>
      </c>
      <c r="D137" s="18">
        <v>10</v>
      </c>
      <c r="E137" s="100">
        <v>127</v>
      </c>
      <c r="F137" s="100">
        <v>182</v>
      </c>
      <c r="G137" s="100">
        <v>158</v>
      </c>
      <c r="H137" s="100">
        <v>164</v>
      </c>
      <c r="I137" s="100">
        <v>135</v>
      </c>
      <c r="J137" s="100">
        <v>134</v>
      </c>
      <c r="K137" s="12">
        <f t="shared" si="25"/>
        <v>900</v>
      </c>
      <c r="L137" s="68">
        <f t="shared" si="26"/>
        <v>960</v>
      </c>
      <c r="M137" s="12"/>
      <c r="N137" s="94"/>
      <c r="O137" s="94"/>
      <c r="P137" s="94"/>
      <c r="Q137" s="94"/>
      <c r="R137" s="93"/>
      <c r="S137" s="98"/>
      <c r="T137" s="65">
        <f t="shared" si="27"/>
        <v>150</v>
      </c>
      <c r="X137" s="63"/>
    </row>
    <row r="138" spans="1:24" s="70" customFormat="1" ht="12.75">
      <c r="A138" s="4">
        <f t="shared" si="28"/>
        <v>135</v>
      </c>
      <c r="B138" s="80"/>
      <c r="C138" s="88" t="s">
        <v>154</v>
      </c>
      <c r="D138" s="18">
        <v>20</v>
      </c>
      <c r="E138" s="5">
        <v>126</v>
      </c>
      <c r="F138" s="100">
        <v>136</v>
      </c>
      <c r="G138" s="100">
        <v>106</v>
      </c>
      <c r="H138" s="100">
        <v>178</v>
      </c>
      <c r="I138" s="100">
        <v>161</v>
      </c>
      <c r="J138" s="100">
        <v>120</v>
      </c>
      <c r="K138" s="12">
        <f t="shared" si="25"/>
        <v>827</v>
      </c>
      <c r="L138" s="68">
        <f t="shared" si="26"/>
        <v>947</v>
      </c>
      <c r="M138" s="12"/>
      <c r="N138" s="94"/>
      <c r="O138" s="94"/>
      <c r="P138" s="94"/>
      <c r="Q138" s="94"/>
      <c r="R138" s="93"/>
      <c r="S138" s="98"/>
      <c r="T138" s="65">
        <f t="shared" si="27"/>
        <v>137.83333333333334</v>
      </c>
      <c r="X138" s="63"/>
    </row>
    <row r="139" spans="1:24" s="70" customFormat="1" ht="12.75">
      <c r="A139" s="4">
        <f t="shared" si="28"/>
        <v>136</v>
      </c>
      <c r="B139" s="80"/>
      <c r="C139" s="88" t="s">
        <v>90</v>
      </c>
      <c r="D139" s="18">
        <v>15</v>
      </c>
      <c r="E139" s="5">
        <v>137</v>
      </c>
      <c r="F139" s="100">
        <v>192</v>
      </c>
      <c r="G139" s="100">
        <v>126</v>
      </c>
      <c r="H139" s="100">
        <v>112</v>
      </c>
      <c r="I139" s="100">
        <v>127</v>
      </c>
      <c r="J139" s="100">
        <v>158</v>
      </c>
      <c r="K139" s="12">
        <f t="shared" si="25"/>
        <v>852</v>
      </c>
      <c r="L139" s="68">
        <f t="shared" si="26"/>
        <v>942</v>
      </c>
      <c r="M139" s="12"/>
      <c r="N139" s="94"/>
      <c r="O139" s="94"/>
      <c r="P139" s="94"/>
      <c r="Q139" s="94"/>
      <c r="R139" s="93"/>
      <c r="S139" s="98"/>
      <c r="T139" s="65">
        <f t="shared" si="27"/>
        <v>142</v>
      </c>
      <c r="X139" s="63"/>
    </row>
    <row r="140" spans="1:24" s="70" customFormat="1" ht="12.75">
      <c r="A140" s="4">
        <f t="shared" si="28"/>
        <v>137</v>
      </c>
      <c r="B140" s="80"/>
      <c r="C140" s="88" t="s">
        <v>139</v>
      </c>
      <c r="D140" s="18">
        <v>15</v>
      </c>
      <c r="E140" s="5">
        <v>130</v>
      </c>
      <c r="F140" s="100">
        <v>123</v>
      </c>
      <c r="G140" s="100">
        <v>150</v>
      </c>
      <c r="H140" s="100">
        <v>153</v>
      </c>
      <c r="I140" s="100">
        <v>124</v>
      </c>
      <c r="J140" s="100">
        <v>142</v>
      </c>
      <c r="K140" s="12">
        <f t="shared" si="25"/>
        <v>822</v>
      </c>
      <c r="L140" s="68">
        <f t="shared" si="26"/>
        <v>912</v>
      </c>
      <c r="M140" s="12"/>
      <c r="N140" s="94"/>
      <c r="O140" s="94"/>
      <c r="P140" s="94"/>
      <c r="Q140" s="94"/>
      <c r="R140" s="93"/>
      <c r="S140" s="98"/>
      <c r="T140" s="65">
        <f t="shared" si="27"/>
        <v>137</v>
      </c>
      <c r="X140" s="63"/>
    </row>
    <row r="141" spans="1:24" s="70" customFormat="1" ht="12.75">
      <c r="A141" s="4">
        <f t="shared" si="28"/>
        <v>138</v>
      </c>
      <c r="B141" s="86"/>
      <c r="C141" s="88" t="s">
        <v>81</v>
      </c>
      <c r="D141" s="18">
        <v>12</v>
      </c>
      <c r="E141" s="100">
        <v>123</v>
      </c>
      <c r="F141" s="100">
        <v>123</v>
      </c>
      <c r="G141" s="100">
        <v>118</v>
      </c>
      <c r="H141" s="100">
        <v>146</v>
      </c>
      <c r="I141" s="100">
        <v>155</v>
      </c>
      <c r="J141" s="100">
        <v>138</v>
      </c>
      <c r="K141" s="12">
        <f t="shared" si="25"/>
        <v>803</v>
      </c>
      <c r="L141" s="68">
        <f t="shared" si="26"/>
        <v>875</v>
      </c>
      <c r="M141" s="37"/>
      <c r="N141" s="127"/>
      <c r="O141" s="127"/>
      <c r="P141" s="127"/>
      <c r="Q141" s="127"/>
      <c r="R141" s="128"/>
      <c r="S141" s="129"/>
      <c r="T141" s="130">
        <f t="shared" si="27"/>
        <v>133.83333333333334</v>
      </c>
      <c r="X141" s="63"/>
    </row>
    <row r="142" spans="1:24" s="70" customFormat="1" ht="12.75">
      <c r="A142" s="125"/>
      <c r="B142" s="116"/>
      <c r="C142" s="95"/>
      <c r="D142" s="134"/>
      <c r="E142" s="116"/>
      <c r="F142" s="135"/>
      <c r="G142" s="135"/>
      <c r="H142" s="116"/>
      <c r="I142" s="116"/>
      <c r="J142" s="126"/>
      <c r="K142" s="131"/>
      <c r="L142" s="131"/>
      <c r="M142" s="131"/>
      <c r="N142" s="63"/>
      <c r="O142" s="63"/>
      <c r="P142" s="63"/>
      <c r="Q142" s="63"/>
      <c r="R142" s="64"/>
      <c r="S142" s="132"/>
      <c r="T142" s="133"/>
      <c r="X142" s="63"/>
    </row>
    <row r="143" spans="1:24" s="70" customFormat="1" ht="12.75">
      <c r="A143" s="125"/>
      <c r="B143" s="116"/>
      <c r="C143" s="95"/>
      <c r="D143" s="134"/>
      <c r="E143" s="116"/>
      <c r="F143" s="135"/>
      <c r="G143" s="135"/>
      <c r="H143" s="116"/>
      <c r="I143" s="116"/>
      <c r="J143" s="126"/>
      <c r="K143" s="131"/>
      <c r="L143" s="131"/>
      <c r="M143" s="131"/>
      <c r="N143" s="63"/>
      <c r="O143" s="63"/>
      <c r="P143" s="63"/>
      <c r="Q143" s="63"/>
      <c r="R143" s="64"/>
      <c r="S143" s="132"/>
      <c r="T143" s="133"/>
      <c r="X143" s="63"/>
    </row>
    <row r="144" spans="1:24" s="70" customFormat="1" ht="12.75">
      <c r="A144" s="125"/>
      <c r="B144" s="116"/>
      <c r="C144" s="95"/>
      <c r="D144" s="134"/>
      <c r="E144" s="116"/>
      <c r="F144" s="135"/>
      <c r="G144" s="135"/>
      <c r="H144" s="116"/>
      <c r="I144" s="116"/>
      <c r="J144" s="126"/>
      <c r="K144" s="131"/>
      <c r="L144" s="131"/>
      <c r="M144" s="131"/>
      <c r="N144" s="63"/>
      <c r="O144" s="63"/>
      <c r="P144" s="63"/>
      <c r="Q144" s="63"/>
      <c r="R144" s="64"/>
      <c r="S144" s="132"/>
      <c r="T144" s="133"/>
      <c r="X144" s="63"/>
    </row>
    <row r="145" spans="1:24" s="70" customFormat="1" ht="12.75">
      <c r="A145" s="125"/>
      <c r="B145" s="116"/>
      <c r="C145" s="95"/>
      <c r="D145" s="134"/>
      <c r="E145" s="116"/>
      <c r="F145" s="135"/>
      <c r="G145" s="135"/>
      <c r="H145" s="116"/>
      <c r="I145" s="116"/>
      <c r="J145" s="126"/>
      <c r="K145" s="131"/>
      <c r="L145" s="131"/>
      <c r="M145" s="131"/>
      <c r="N145" s="63"/>
      <c r="O145" s="63"/>
      <c r="P145" s="63"/>
      <c r="Q145" s="63"/>
      <c r="R145" s="64"/>
      <c r="S145" s="132"/>
      <c r="T145" s="133"/>
      <c r="X145" s="63"/>
    </row>
  </sheetData>
  <mergeCells count="2">
    <mergeCell ref="W4:X4"/>
    <mergeCell ref="E2:P2"/>
  </mergeCells>
  <conditionalFormatting sqref="K4:M145 R4:R35">
    <cfRule type="cellIs" priority="1" dxfId="0" operator="greaterThanOrEqual" stopIfTrue="1">
      <formula>10000</formula>
    </cfRule>
  </conditionalFormatting>
  <conditionalFormatting sqref="E2">
    <cfRule type="cellIs" priority="2" dxfId="0" operator="between" stopIfTrue="1">
      <formula>210</formula>
      <formula>249</formula>
    </cfRule>
    <cfRule type="cellIs" priority="3" dxfId="1" operator="greaterThanOrEqual" stopIfTrue="1">
      <formula>250</formula>
    </cfRule>
  </conditionalFormatting>
  <conditionalFormatting sqref="N4:Q27">
    <cfRule type="cellIs" priority="4" dxfId="0" operator="between" stopIfTrue="1">
      <formula>210</formula>
      <formula>229</formula>
    </cfRule>
    <cfRule type="cellIs" priority="5" dxfId="1" operator="greaterThanOrEqual" stopIfTrue="1">
      <formula>250</formula>
    </cfRule>
    <cfRule type="cellIs" priority="6" dxfId="2" operator="between" stopIfTrue="1">
      <formula>230</formula>
      <formula>249</formula>
    </cfRule>
  </conditionalFormatting>
  <conditionalFormatting sqref="E4:J145">
    <cfRule type="cellIs" priority="7" dxfId="3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1" operator="greaterThanOrEqual" stopIfTrue="1">
      <formula>250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2006-02-04T10:36:42Z</cp:lastPrinted>
  <dcterms:created xsi:type="dcterms:W3CDTF">2001-07-28T22:57:59Z</dcterms:created>
  <dcterms:modified xsi:type="dcterms:W3CDTF">2006-04-09T13:47:44Z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63614699</vt:i4>
  </property>
  <property fmtid="{D5CDD505-2E9C-101B-9397-08002B2CF9AE}" pid="3" name="_EmailSubject">
    <vt:lpwstr/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BowlingWeb.cz - info</vt:lpwstr>
  </property>
  <property fmtid="{D5CDD505-2E9C-101B-9397-08002B2CF9AE}" pid="6" name="_ReviewingToolsShownOnce">
    <vt:lpwstr/>
  </property>
</Properties>
</file>