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0" windowWidth="8940" windowHeight="4935" firstSheet="2" activeTab="7"/>
  </bookViews>
  <sheets>
    <sheet name="Kvalifikácia" sheetId="1" r:id="rId1"/>
    <sheet name="skupina" sheetId="2" r:id="rId2"/>
    <sheet name="zápasy" sheetId="3" r:id="rId3"/>
    <sheet name="tabulka &quot;A&quot;" sheetId="4" r:id="rId4"/>
    <sheet name="tabuľka &quot;B&quot;" sheetId="5" r:id="rId5"/>
    <sheet name="tabulka &quot;C&quot;" sheetId="6" r:id="rId6"/>
    <sheet name="tabulka &quot;D&quot;" sheetId="7" r:id="rId7"/>
    <sheet name="štvrťfinále" sheetId="8" r:id="rId8"/>
  </sheets>
  <definedNames/>
  <calcPr fullCalcOnLoad="1"/>
</workbook>
</file>

<file path=xl/sharedStrings.xml><?xml version="1.0" encoding="utf-8"?>
<sst xmlns="http://schemas.openxmlformats.org/spreadsheetml/2006/main" count="186" uniqueCount="81">
  <si>
    <t>BT Gerlach Poprad</t>
  </si>
  <si>
    <t>Valentíno Trnava</t>
  </si>
  <si>
    <t>MLB Bratislava</t>
  </si>
  <si>
    <t>Kvalifikácia</t>
  </si>
  <si>
    <t>Lubomiro Strikers Bratislava</t>
  </si>
  <si>
    <t>BK Dúbravka</t>
  </si>
  <si>
    <t>Mr. Split Bratislava</t>
  </si>
  <si>
    <t>Cassovia Košice</t>
  </si>
  <si>
    <t>MLB 300 Bratislava</t>
  </si>
  <si>
    <t>Polygon Bratislava</t>
  </si>
  <si>
    <t>Tornádo Trnava</t>
  </si>
  <si>
    <t>Galaxy Trnava</t>
  </si>
  <si>
    <t>Slovfruit Košice</t>
  </si>
  <si>
    <t>GBK Kosice "A"</t>
  </si>
  <si>
    <t>GBK Kosice "B"</t>
  </si>
  <si>
    <t>K&amp;K Galaxy B. Bystrica</t>
  </si>
  <si>
    <t>družstvo</t>
  </si>
  <si>
    <t>1.hra</t>
  </si>
  <si>
    <t>2.hra</t>
  </si>
  <si>
    <t>3.hra</t>
  </si>
  <si>
    <t>4.hra</t>
  </si>
  <si>
    <t>5.hra</t>
  </si>
  <si>
    <t>6.hra</t>
  </si>
  <si>
    <t>spolu</t>
  </si>
  <si>
    <t xml:space="preserve">      SLOVENSKÝ POHÁR DRUŽSTIEV               2005</t>
  </si>
  <si>
    <t>Finálová časť - skupiny</t>
  </si>
  <si>
    <t>skupina "A"</t>
  </si>
  <si>
    <t>skupina "B"</t>
  </si>
  <si>
    <t>skupina "C"</t>
  </si>
  <si>
    <t>skupina "D"</t>
  </si>
  <si>
    <t>BK Viliams Komárno "B"</t>
  </si>
  <si>
    <t>BK Viliams Komárno "A"</t>
  </si>
  <si>
    <t>d.č.</t>
  </si>
  <si>
    <t>1. kolo</t>
  </si>
  <si>
    <t>2.kolo</t>
  </si>
  <si>
    <t>3.kolo</t>
  </si>
  <si>
    <t>celkom</t>
  </si>
  <si>
    <t>zápasy</t>
  </si>
  <si>
    <t>výhry</t>
  </si>
  <si>
    <t>remízy</t>
  </si>
  <si>
    <t>prahry</t>
  </si>
  <si>
    <t>kolky</t>
  </si>
  <si>
    <t>body</t>
  </si>
  <si>
    <t>GBK Košice "B"</t>
  </si>
  <si>
    <t>GBK Košice "A"</t>
  </si>
  <si>
    <t xml:space="preserve">      SLOVENSKÝ POHÁR DRUŽSTIEV 2005</t>
  </si>
  <si>
    <t>štvrťfinále</t>
  </si>
  <si>
    <t>semifinále</t>
  </si>
  <si>
    <t>finále</t>
  </si>
  <si>
    <t>922:899</t>
  </si>
  <si>
    <t>991:986</t>
  </si>
  <si>
    <t>872:886</t>
  </si>
  <si>
    <t>1081:1020</t>
  </si>
  <si>
    <t>1221:977</t>
  </si>
  <si>
    <t>1017:956</t>
  </si>
  <si>
    <t>942:987</t>
  </si>
  <si>
    <t>971:933</t>
  </si>
  <si>
    <t>1111:876</t>
  </si>
  <si>
    <t>1073:922</t>
  </si>
  <si>
    <t>1024:1097</t>
  </si>
  <si>
    <t>985:960</t>
  </si>
  <si>
    <t>944:963</t>
  </si>
  <si>
    <t>968:978</t>
  </si>
  <si>
    <t>980:950</t>
  </si>
  <si>
    <t>957:999</t>
  </si>
  <si>
    <t>prehry</t>
  </si>
  <si>
    <t>893:947</t>
  </si>
  <si>
    <t>980:1061</t>
  </si>
  <si>
    <t>987:1046</t>
  </si>
  <si>
    <t>976:1030</t>
  </si>
  <si>
    <t>956:1073</t>
  </si>
  <si>
    <t>955:1069</t>
  </si>
  <si>
    <t>1004:977</t>
  </si>
  <si>
    <t>K&amp;K Galaxy B.Bystrica</t>
  </si>
  <si>
    <t>1044:1061</t>
  </si>
  <si>
    <t>1.miesto</t>
  </si>
  <si>
    <t>2.miesto</t>
  </si>
  <si>
    <t>3.miesto</t>
  </si>
  <si>
    <t>4.miesto</t>
  </si>
  <si>
    <t>o 1.miesto</t>
  </si>
  <si>
    <t>o 3. miesto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</si>
</sst>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@Batang"/>
      <family val="1"/>
    </font>
    <font>
      <b/>
      <sz val="8"/>
      <color indexed="9"/>
      <name val="Arial CE"/>
      <family val="2"/>
    </font>
    <font>
      <b/>
      <i/>
      <sz val="10"/>
      <color indexed="12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u val="single"/>
      <sz val="10"/>
      <name val="Arial CE"/>
      <family val="2"/>
    </font>
    <font>
      <sz val="10"/>
      <color indexed="9"/>
      <name val="Arial CE"/>
      <family val="2"/>
    </font>
    <font>
      <b/>
      <sz val="22"/>
      <color indexed="12"/>
      <name val="@Batang"/>
      <family val="1"/>
    </font>
    <font>
      <sz val="22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0"/>
      <color indexed="19"/>
      <name val="Arial CE"/>
      <family val="2"/>
    </font>
    <font>
      <b/>
      <sz val="9"/>
      <name val="Arial CE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2" xfId="0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7" fillId="4" borderId="13" xfId="0" applyFont="1" applyFill="1" applyBorder="1" applyAlignment="1">
      <alignment/>
    </xf>
    <xf numFmtId="0" fontId="0" fillId="4" borderId="13" xfId="0" applyFill="1" applyBorder="1" applyAlignment="1">
      <alignment horizontal="center"/>
    </xf>
    <xf numFmtId="0" fontId="1" fillId="4" borderId="14" xfId="0" applyFont="1" applyFill="1" applyBorder="1" applyAlignment="1">
      <alignment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0" fillId="2" borderId="7" xfId="0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0" fillId="3" borderId="2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5" fillId="5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0" fillId="2" borderId="7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19" fillId="2" borderId="5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20" fillId="2" borderId="1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7" borderId="0" xfId="0" applyFont="1" applyFill="1" applyAlignment="1">
      <alignment horizontal="left"/>
    </xf>
    <xf numFmtId="0" fontId="1" fillId="7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/>
    </xf>
    <xf numFmtId="0" fontId="0" fillId="0" borderId="23" xfId="0" applyBorder="1" applyAlignment="1">
      <alignment/>
    </xf>
    <xf numFmtId="0" fontId="0" fillId="2" borderId="24" xfId="0" applyFill="1" applyBorder="1" applyAlignment="1">
      <alignment/>
    </xf>
    <xf numFmtId="0" fontId="0" fillId="0" borderId="25" xfId="0" applyBorder="1" applyAlignment="1">
      <alignment/>
    </xf>
    <xf numFmtId="0" fontId="0" fillId="2" borderId="26" xfId="0" applyFill="1" applyBorder="1" applyAlignment="1">
      <alignment/>
    </xf>
    <xf numFmtId="0" fontId="5" fillId="3" borderId="27" xfId="0" applyFont="1" applyFill="1" applyBorder="1" applyAlignment="1">
      <alignment horizontal="center"/>
    </xf>
    <xf numFmtId="0" fontId="0" fillId="2" borderId="28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20" fillId="2" borderId="29" xfId="0" applyFont="1" applyFill="1" applyBorder="1" applyAlignment="1">
      <alignment/>
    </xf>
    <xf numFmtId="0" fontId="20" fillId="2" borderId="24" xfId="0" applyFont="1" applyFill="1" applyBorder="1" applyAlignment="1">
      <alignment/>
    </xf>
    <xf numFmtId="0" fontId="20" fillId="2" borderId="30" xfId="0" applyFont="1" applyFill="1" applyBorder="1" applyAlignment="1">
      <alignment/>
    </xf>
    <xf numFmtId="0" fontId="20" fillId="2" borderId="16" xfId="0" applyFont="1" applyFill="1" applyBorder="1" applyAlignment="1">
      <alignment/>
    </xf>
    <xf numFmtId="0" fontId="9" fillId="2" borderId="3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20" fillId="2" borderId="7" xfId="0" applyFont="1" applyFill="1" applyBorder="1" applyAlignment="1">
      <alignment/>
    </xf>
    <xf numFmtId="0" fontId="0" fillId="0" borderId="0" xfId="0" applyAlignment="1">
      <alignment/>
    </xf>
    <xf numFmtId="0" fontId="9" fillId="2" borderId="3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5" borderId="29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14" fillId="0" borderId="0" xfId="0" applyFont="1" applyAlignment="1">
      <alignment/>
    </xf>
    <xf numFmtId="0" fontId="15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33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0" fillId="0" borderId="7" xfId="0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K6" sqref="K6"/>
    </sheetView>
  </sheetViews>
  <sheetFormatPr defaultColWidth="9.00390625" defaultRowHeight="12.75"/>
  <cols>
    <col min="1" max="1" width="3.125" style="2" customWidth="1"/>
    <col min="2" max="2" width="25.75390625" style="2" customWidth="1"/>
    <col min="3" max="8" width="7.875" style="2" customWidth="1"/>
    <col min="9" max="9" width="9.75390625" style="2" customWidth="1"/>
    <col min="10" max="10" width="1.75390625" style="2" customWidth="1"/>
    <col min="11" max="16384" width="9.125" style="2" customWidth="1"/>
  </cols>
  <sheetData>
    <row r="1" ht="13.5" thickBot="1"/>
    <row r="2" spans="1:9" ht="21" customHeight="1" thickTop="1">
      <c r="A2" s="72" t="s">
        <v>24</v>
      </c>
      <c r="B2" s="72"/>
      <c r="C2" s="72"/>
      <c r="D2" s="72"/>
      <c r="E2" s="72"/>
      <c r="F2" s="72"/>
      <c r="G2" s="72"/>
      <c r="H2" s="72"/>
      <c r="I2" s="72"/>
    </row>
    <row r="3" spans="1:9" ht="21" customHeight="1">
      <c r="A3" s="73"/>
      <c r="B3" s="73"/>
      <c r="C3" s="73"/>
      <c r="D3" s="73"/>
      <c r="E3" s="73"/>
      <c r="F3" s="73"/>
      <c r="G3" s="73"/>
      <c r="H3" s="73"/>
      <c r="I3" s="73"/>
    </row>
    <row r="4" spans="1:9" ht="21" customHeight="1" thickBot="1">
      <c r="A4" s="74"/>
      <c r="B4" s="74"/>
      <c r="C4" s="74"/>
      <c r="D4" s="74"/>
      <c r="E4" s="74"/>
      <c r="F4" s="74"/>
      <c r="G4" s="74"/>
      <c r="H4" s="74"/>
      <c r="I4" s="74"/>
    </row>
    <row r="5" ht="13.5" thickTop="1"/>
    <row r="6" spans="1:9" ht="12.75">
      <c r="A6" s="75" t="s">
        <v>3</v>
      </c>
      <c r="B6" s="75"/>
      <c r="C6" s="75"/>
      <c r="D6" s="75"/>
      <c r="E6" s="75"/>
      <c r="F6" s="75"/>
      <c r="G6" s="75"/>
      <c r="H6" s="75"/>
      <c r="I6" s="75"/>
    </row>
    <row r="7" ht="13.5" thickBot="1"/>
    <row r="8" spans="1:9" ht="12.75">
      <c r="A8" s="5"/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6" t="s">
        <v>22</v>
      </c>
      <c r="I8" s="7" t="s">
        <v>23</v>
      </c>
    </row>
    <row r="9" spans="1:9" ht="12.75">
      <c r="A9" s="8">
        <v>1</v>
      </c>
      <c r="B9" s="10" t="s">
        <v>9</v>
      </c>
      <c r="C9" s="13">
        <v>572</v>
      </c>
      <c r="D9" s="13">
        <v>494</v>
      </c>
      <c r="E9" s="13">
        <v>552</v>
      </c>
      <c r="F9" s="13">
        <v>607</v>
      </c>
      <c r="G9" s="13">
        <v>594</v>
      </c>
      <c r="H9" s="13">
        <v>563</v>
      </c>
      <c r="I9" s="3">
        <f aca="true" t="shared" si="0" ref="I9:I25">C9+D9+E9+F9+G9+H9</f>
        <v>3382</v>
      </c>
    </row>
    <row r="10" spans="1:9" ht="12.75">
      <c r="A10" s="8">
        <v>2</v>
      </c>
      <c r="B10" s="10" t="s">
        <v>4</v>
      </c>
      <c r="C10" s="13">
        <v>647</v>
      </c>
      <c r="D10" s="13">
        <v>489</v>
      </c>
      <c r="E10" s="13">
        <v>535</v>
      </c>
      <c r="F10" s="13">
        <v>536</v>
      </c>
      <c r="G10" s="13">
        <v>561</v>
      </c>
      <c r="H10" s="13">
        <v>561</v>
      </c>
      <c r="I10" s="3">
        <f>C10+D10+E10+F10+G10+H10</f>
        <v>3329</v>
      </c>
    </row>
    <row r="11" spans="1:9" ht="12.75">
      <c r="A11" s="8">
        <v>3</v>
      </c>
      <c r="B11" s="10" t="s">
        <v>1</v>
      </c>
      <c r="C11" s="13">
        <v>538</v>
      </c>
      <c r="D11" s="13">
        <v>538</v>
      </c>
      <c r="E11" s="13">
        <v>571</v>
      </c>
      <c r="F11" s="13">
        <v>488</v>
      </c>
      <c r="G11" s="13">
        <v>431</v>
      </c>
      <c r="H11" s="13">
        <v>531</v>
      </c>
      <c r="I11" s="3">
        <f t="shared" si="0"/>
        <v>3097</v>
      </c>
    </row>
    <row r="12" spans="1:9" ht="12.75">
      <c r="A12" s="8">
        <v>4</v>
      </c>
      <c r="B12" s="10" t="s">
        <v>0</v>
      </c>
      <c r="C12" s="13">
        <v>506</v>
      </c>
      <c r="D12" s="13">
        <v>535</v>
      </c>
      <c r="E12" s="13">
        <v>490</v>
      </c>
      <c r="F12" s="13">
        <v>549</v>
      </c>
      <c r="G12" s="13">
        <v>476</v>
      </c>
      <c r="H12" s="13">
        <v>521</v>
      </c>
      <c r="I12" s="3">
        <f t="shared" si="0"/>
        <v>3077</v>
      </c>
    </row>
    <row r="13" spans="1:9" ht="12.75">
      <c r="A13" s="8">
        <v>5</v>
      </c>
      <c r="B13" s="10" t="s">
        <v>6</v>
      </c>
      <c r="C13" s="13">
        <v>505</v>
      </c>
      <c r="D13" s="13">
        <v>490</v>
      </c>
      <c r="E13" s="13">
        <v>509</v>
      </c>
      <c r="F13" s="13">
        <v>503</v>
      </c>
      <c r="G13" s="13">
        <v>546</v>
      </c>
      <c r="H13" s="13">
        <v>499</v>
      </c>
      <c r="I13" s="3">
        <f t="shared" si="0"/>
        <v>3052</v>
      </c>
    </row>
    <row r="14" spans="1:9" ht="12.75">
      <c r="A14" s="8">
        <v>6</v>
      </c>
      <c r="B14" s="12" t="s">
        <v>13</v>
      </c>
      <c r="C14" s="13">
        <v>532</v>
      </c>
      <c r="D14" s="13">
        <v>550</v>
      </c>
      <c r="E14" s="13">
        <v>510</v>
      </c>
      <c r="F14" s="13">
        <v>458</v>
      </c>
      <c r="G14" s="13">
        <v>479</v>
      </c>
      <c r="H14" s="13">
        <v>489</v>
      </c>
      <c r="I14" s="3">
        <f t="shared" si="0"/>
        <v>3018</v>
      </c>
    </row>
    <row r="15" spans="1:9" ht="12.75">
      <c r="A15" s="8">
        <v>7</v>
      </c>
      <c r="B15" s="10" t="s">
        <v>12</v>
      </c>
      <c r="C15" s="13">
        <v>426</v>
      </c>
      <c r="D15" s="13">
        <v>555</v>
      </c>
      <c r="E15" s="13">
        <v>493</v>
      </c>
      <c r="F15" s="13">
        <v>486</v>
      </c>
      <c r="G15" s="13">
        <v>540</v>
      </c>
      <c r="H15" s="13">
        <v>510</v>
      </c>
      <c r="I15" s="3">
        <f t="shared" si="0"/>
        <v>3010</v>
      </c>
    </row>
    <row r="16" spans="1:9" ht="12.75">
      <c r="A16" s="8">
        <v>8</v>
      </c>
      <c r="B16" s="10" t="s">
        <v>2</v>
      </c>
      <c r="C16" s="13">
        <v>490</v>
      </c>
      <c r="D16" s="13">
        <v>502</v>
      </c>
      <c r="E16" s="13">
        <v>477</v>
      </c>
      <c r="F16" s="13">
        <v>572</v>
      </c>
      <c r="G16" s="13">
        <v>537</v>
      </c>
      <c r="H16" s="13">
        <v>429</v>
      </c>
      <c r="I16" s="3">
        <f t="shared" si="0"/>
        <v>3007</v>
      </c>
    </row>
    <row r="17" spans="1:9" ht="12.75">
      <c r="A17" s="8">
        <v>9</v>
      </c>
      <c r="B17" s="10" t="s">
        <v>31</v>
      </c>
      <c r="C17" s="13">
        <v>514</v>
      </c>
      <c r="D17" s="13">
        <v>502</v>
      </c>
      <c r="E17" s="13">
        <v>485</v>
      </c>
      <c r="F17" s="13">
        <v>485</v>
      </c>
      <c r="G17" s="13">
        <v>480</v>
      </c>
      <c r="H17" s="13">
        <v>512</v>
      </c>
      <c r="I17" s="3">
        <f t="shared" si="0"/>
        <v>2978</v>
      </c>
    </row>
    <row r="18" spans="1:9" ht="12.75">
      <c r="A18" s="8">
        <v>10</v>
      </c>
      <c r="B18" s="10" t="s">
        <v>15</v>
      </c>
      <c r="C18" s="13">
        <v>464</v>
      </c>
      <c r="D18" s="13">
        <v>472</v>
      </c>
      <c r="E18" s="13">
        <v>516</v>
      </c>
      <c r="F18" s="13">
        <v>517</v>
      </c>
      <c r="G18" s="13">
        <v>449</v>
      </c>
      <c r="H18" s="13">
        <v>554</v>
      </c>
      <c r="I18" s="3">
        <f t="shared" si="0"/>
        <v>2972</v>
      </c>
    </row>
    <row r="19" spans="1:9" ht="12.75">
      <c r="A19" s="8">
        <v>11</v>
      </c>
      <c r="B19" s="10" t="s">
        <v>7</v>
      </c>
      <c r="C19" s="13">
        <v>511</v>
      </c>
      <c r="D19" s="13">
        <v>509</v>
      </c>
      <c r="E19" s="13">
        <v>529</v>
      </c>
      <c r="F19" s="13">
        <v>532</v>
      </c>
      <c r="G19" s="13">
        <v>475</v>
      </c>
      <c r="H19" s="13">
        <v>396</v>
      </c>
      <c r="I19" s="3">
        <f t="shared" si="0"/>
        <v>2952</v>
      </c>
    </row>
    <row r="20" spans="1:9" ht="12.75">
      <c r="A20" s="8">
        <v>12</v>
      </c>
      <c r="B20" s="10" t="s">
        <v>10</v>
      </c>
      <c r="C20" s="13">
        <v>538</v>
      </c>
      <c r="D20" s="13">
        <v>393</v>
      </c>
      <c r="E20" s="13">
        <v>516</v>
      </c>
      <c r="F20" s="13">
        <v>463</v>
      </c>
      <c r="G20" s="13">
        <v>502</v>
      </c>
      <c r="H20" s="13">
        <v>532</v>
      </c>
      <c r="I20" s="3">
        <f t="shared" si="0"/>
        <v>2944</v>
      </c>
    </row>
    <row r="21" spans="1:9" ht="12.75">
      <c r="A21" s="8">
        <v>13</v>
      </c>
      <c r="B21" s="10" t="s">
        <v>8</v>
      </c>
      <c r="C21" s="13">
        <v>378</v>
      </c>
      <c r="D21" s="13">
        <v>532</v>
      </c>
      <c r="E21" s="13">
        <v>494</v>
      </c>
      <c r="F21" s="13">
        <v>472</v>
      </c>
      <c r="G21" s="13">
        <v>533</v>
      </c>
      <c r="H21" s="13">
        <v>434</v>
      </c>
      <c r="I21" s="3">
        <f t="shared" si="0"/>
        <v>2843</v>
      </c>
    </row>
    <row r="22" spans="1:9" ht="12.75">
      <c r="A22" s="8">
        <v>14</v>
      </c>
      <c r="B22" s="11" t="s">
        <v>11</v>
      </c>
      <c r="C22" s="14">
        <v>470</v>
      </c>
      <c r="D22" s="14">
        <v>476</v>
      </c>
      <c r="E22" s="14">
        <v>435</v>
      </c>
      <c r="F22" s="14">
        <v>461</v>
      </c>
      <c r="G22" s="14">
        <v>516</v>
      </c>
      <c r="H22" s="14">
        <v>447</v>
      </c>
      <c r="I22" s="9">
        <f t="shared" si="0"/>
        <v>2805</v>
      </c>
    </row>
    <row r="23" spans="1:9" ht="12.75">
      <c r="A23" s="8">
        <v>15</v>
      </c>
      <c r="B23" s="12" t="s">
        <v>14</v>
      </c>
      <c r="C23" s="13">
        <v>431</v>
      </c>
      <c r="D23" s="13">
        <v>486</v>
      </c>
      <c r="E23" s="13">
        <v>452</v>
      </c>
      <c r="F23" s="13">
        <v>462</v>
      </c>
      <c r="G23" s="13">
        <v>434</v>
      </c>
      <c r="H23" s="13">
        <v>499</v>
      </c>
      <c r="I23" s="3">
        <f t="shared" si="0"/>
        <v>2764</v>
      </c>
    </row>
    <row r="24" spans="1:9" ht="13.5" thickBot="1">
      <c r="A24" s="16">
        <v>16</v>
      </c>
      <c r="B24" s="17" t="s">
        <v>5</v>
      </c>
      <c r="C24" s="18">
        <v>395</v>
      </c>
      <c r="D24" s="18">
        <v>433</v>
      </c>
      <c r="E24" s="18">
        <v>552</v>
      </c>
      <c r="F24" s="18">
        <v>389</v>
      </c>
      <c r="G24" s="18">
        <v>459</v>
      </c>
      <c r="H24" s="18">
        <v>469</v>
      </c>
      <c r="I24" s="19">
        <f t="shared" si="0"/>
        <v>2697</v>
      </c>
    </row>
    <row r="25" spans="1:9" ht="14.25" thickBot="1" thickTop="1">
      <c r="A25" s="15">
        <v>17</v>
      </c>
      <c r="B25" s="20" t="s">
        <v>30</v>
      </c>
      <c r="C25" s="21">
        <v>354</v>
      </c>
      <c r="D25" s="21">
        <v>456</v>
      </c>
      <c r="E25" s="21">
        <v>502</v>
      </c>
      <c r="F25" s="21">
        <v>483</v>
      </c>
      <c r="G25" s="21">
        <v>395</v>
      </c>
      <c r="H25" s="21">
        <v>429</v>
      </c>
      <c r="I25" s="22">
        <f t="shared" si="0"/>
        <v>2619</v>
      </c>
    </row>
  </sheetData>
  <mergeCells count="2">
    <mergeCell ref="A2:I4"/>
    <mergeCell ref="A6:I6"/>
  </mergeCells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PBrush" shapeId="18803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C27" sqref="C27"/>
    </sheetView>
  </sheetViews>
  <sheetFormatPr defaultColWidth="9.00390625" defaultRowHeight="12.75"/>
  <cols>
    <col min="1" max="1" width="3.375" style="2" customWidth="1"/>
    <col min="2" max="5" width="18.75390625" style="2" customWidth="1"/>
    <col min="6" max="6" width="2.625" style="2" customWidth="1"/>
    <col min="7" max="16384" width="9.125" style="2" customWidth="1"/>
  </cols>
  <sheetData>
    <row r="1" ht="13.5" thickBot="1"/>
    <row r="2" spans="1:6" ht="21" customHeight="1" thickTop="1">
      <c r="A2" s="72" t="s">
        <v>24</v>
      </c>
      <c r="B2" s="72"/>
      <c r="C2" s="72"/>
      <c r="D2" s="72"/>
      <c r="E2" s="72"/>
      <c r="F2" s="72"/>
    </row>
    <row r="3" spans="1:6" ht="21" customHeight="1">
      <c r="A3" s="73"/>
      <c r="B3" s="73"/>
      <c r="C3" s="73"/>
      <c r="D3" s="73"/>
      <c r="E3" s="73"/>
      <c r="F3" s="73"/>
    </row>
    <row r="4" spans="1:6" ht="21" customHeight="1" thickBot="1">
      <c r="A4" s="74"/>
      <c r="B4" s="74"/>
      <c r="C4" s="74"/>
      <c r="D4" s="74"/>
      <c r="E4" s="74"/>
      <c r="F4" s="74"/>
    </row>
    <row r="5" ht="13.5" thickTop="1"/>
    <row r="6" spans="1:6" ht="12.75">
      <c r="A6" s="75" t="s">
        <v>25</v>
      </c>
      <c r="B6" s="75"/>
      <c r="C6" s="75"/>
      <c r="D6" s="75"/>
      <c r="E6" s="75"/>
      <c r="F6" s="75"/>
    </row>
    <row r="8" ht="13.5" thickBot="1"/>
    <row r="9" spans="2:5" ht="12.75">
      <c r="B9" s="83" t="s">
        <v>26</v>
      </c>
      <c r="C9" s="77"/>
      <c r="D9" s="76" t="s">
        <v>27</v>
      </c>
      <c r="E9" s="77"/>
    </row>
    <row r="10" spans="2:5" ht="12.75">
      <c r="B10" s="84" t="str">
        <f>Kvalifikácia!B9</f>
        <v>Polygon Bratislava</v>
      </c>
      <c r="C10" s="81"/>
      <c r="D10" s="80" t="str">
        <f>Kvalifikácia!B10</f>
        <v>Lubomiro Strikers Bratislava</v>
      </c>
      <c r="E10" s="81"/>
    </row>
    <row r="11" spans="2:5" ht="12.75">
      <c r="B11" s="84" t="str">
        <f>Kvalifikácia!B16</f>
        <v>MLB Bratislava</v>
      </c>
      <c r="C11" s="81"/>
      <c r="D11" s="80" t="str">
        <f>Kvalifikácia!B15</f>
        <v>Slovfruit Košice</v>
      </c>
      <c r="E11" s="81"/>
    </row>
    <row r="12" spans="2:5" ht="12.75">
      <c r="B12" s="84" t="str">
        <f>Kvalifikácia!B17</f>
        <v>BK Viliams Komárno "A"</v>
      </c>
      <c r="C12" s="81"/>
      <c r="D12" s="80" t="str">
        <f>Kvalifikácia!B18</f>
        <v>K&amp;K Galaxy B. Bystrica</v>
      </c>
      <c r="E12" s="81"/>
    </row>
    <row r="13" spans="2:5" ht="13.5" thickBot="1">
      <c r="B13" s="78" t="str">
        <f>Kvalifikácia!B24</f>
        <v>BK Dúbravka</v>
      </c>
      <c r="C13" s="79"/>
      <c r="D13" s="82" t="str">
        <f>Kvalifikácia!B23</f>
        <v>GBK Kosice "B"</v>
      </c>
      <c r="E13" s="79"/>
    </row>
    <row r="14" ht="13.5" thickBot="1"/>
    <row r="15" spans="2:5" ht="12.75">
      <c r="B15" s="83" t="s">
        <v>28</v>
      </c>
      <c r="C15" s="77"/>
      <c r="D15" s="76" t="s">
        <v>29</v>
      </c>
      <c r="E15" s="77"/>
    </row>
    <row r="16" spans="2:5" ht="12.75">
      <c r="B16" s="84" t="str">
        <f>Kvalifikácia!B11</f>
        <v>Valentíno Trnava</v>
      </c>
      <c r="C16" s="81"/>
      <c r="D16" s="80" t="str">
        <f>Kvalifikácia!B12</f>
        <v>BT Gerlach Poprad</v>
      </c>
      <c r="E16" s="81"/>
    </row>
    <row r="17" spans="2:5" ht="12.75">
      <c r="B17" s="84" t="str">
        <f>Kvalifikácia!B14</f>
        <v>GBK Kosice "A"</v>
      </c>
      <c r="C17" s="81"/>
      <c r="D17" s="80" t="str">
        <f>Kvalifikácia!B13</f>
        <v>Mr. Split Bratislava</v>
      </c>
      <c r="E17" s="81"/>
    </row>
    <row r="18" spans="2:5" ht="12.75">
      <c r="B18" s="84" t="str">
        <f>Kvalifikácia!B19</f>
        <v>Cassovia Košice</v>
      </c>
      <c r="C18" s="81"/>
      <c r="D18" s="80" t="str">
        <f>Kvalifikácia!B20</f>
        <v>Tornádo Trnava</v>
      </c>
      <c r="E18" s="81"/>
    </row>
    <row r="19" spans="2:5" ht="13.5" thickBot="1">
      <c r="B19" s="78" t="str">
        <f>Kvalifikácia!B22</f>
        <v>Galaxy Trnava</v>
      </c>
      <c r="C19" s="79"/>
      <c r="D19" s="82" t="str">
        <f>Kvalifikácia!B21</f>
        <v>MLB 300 Bratislava</v>
      </c>
      <c r="E19" s="79"/>
    </row>
  </sheetData>
  <mergeCells count="22">
    <mergeCell ref="A2:F4"/>
    <mergeCell ref="A6:F6"/>
    <mergeCell ref="B9:C9"/>
    <mergeCell ref="D9:E9"/>
    <mergeCell ref="B10:C10"/>
    <mergeCell ref="B11:C11"/>
    <mergeCell ref="B12:C12"/>
    <mergeCell ref="B13:C13"/>
    <mergeCell ref="D10:E10"/>
    <mergeCell ref="D11:E11"/>
    <mergeCell ref="D12:E12"/>
    <mergeCell ref="D13:E13"/>
    <mergeCell ref="D15:E15"/>
    <mergeCell ref="B19:C19"/>
    <mergeCell ref="D16:E16"/>
    <mergeCell ref="D17:E17"/>
    <mergeCell ref="D18:E18"/>
    <mergeCell ref="D19:E19"/>
    <mergeCell ref="B15:C15"/>
    <mergeCell ref="B16:C16"/>
    <mergeCell ref="B17:C17"/>
    <mergeCell ref="B18:C18"/>
  </mergeCells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PBrush" shapeId="192096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M45"/>
  <sheetViews>
    <sheetView zoomScale="130" zoomScaleNormal="130" workbookViewId="0" topLeftCell="A1">
      <selection activeCell="N42" sqref="N42"/>
    </sheetView>
  </sheetViews>
  <sheetFormatPr defaultColWidth="9.00390625" defaultRowHeight="12.75"/>
  <cols>
    <col min="1" max="1" width="4.00390625" style="2" customWidth="1"/>
    <col min="2" max="2" width="26.375" style="2" customWidth="1"/>
    <col min="3" max="4" width="5.75390625" style="2" customWidth="1"/>
    <col min="5" max="5" width="4.00390625" style="2" customWidth="1"/>
    <col min="6" max="7" width="7.875" style="2" customWidth="1"/>
    <col min="8" max="8" width="10.125" style="2" customWidth="1"/>
    <col min="9" max="9" width="5.75390625" style="2" customWidth="1"/>
    <col min="10" max="10" width="2.00390625" style="2" hidden="1" customWidth="1"/>
    <col min="11" max="11" width="1.75390625" style="2" hidden="1" customWidth="1"/>
    <col min="12" max="12" width="5.625" style="2" customWidth="1"/>
    <col min="13" max="13" width="11.00390625" style="2" customWidth="1"/>
    <col min="14" max="16384" width="9.125" style="2" customWidth="1"/>
  </cols>
  <sheetData>
    <row r="1" ht="13.5" thickBot="1"/>
    <row r="2" spans="1:10" ht="21" customHeight="1" thickTop="1">
      <c r="A2" s="72" t="s">
        <v>24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21" customHeigh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21" customHeight="1" thickBo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ht="13.5" thickTop="1"/>
    <row r="6" spans="1:10" ht="12.75">
      <c r="A6" s="75" t="s">
        <v>25</v>
      </c>
      <c r="B6" s="75"/>
      <c r="C6" s="75"/>
      <c r="D6" s="75"/>
      <c r="E6" s="75"/>
      <c r="F6" s="75"/>
      <c r="G6" s="95"/>
      <c r="H6" s="95"/>
      <c r="I6" s="95"/>
      <c r="J6" s="95"/>
    </row>
    <row r="9" ht="12.75">
      <c r="B9" s="24" t="s">
        <v>33</v>
      </c>
    </row>
    <row r="10" ht="13.5" thickBot="1"/>
    <row r="11" spans="1:13" ht="12.75">
      <c r="A11" s="43" t="s">
        <v>32</v>
      </c>
      <c r="B11" s="44" t="s">
        <v>16</v>
      </c>
      <c r="C11" s="44" t="s">
        <v>17</v>
      </c>
      <c r="D11" s="45" t="s">
        <v>18</v>
      </c>
      <c r="E11" s="43" t="s">
        <v>32</v>
      </c>
      <c r="F11" s="96" t="s">
        <v>16</v>
      </c>
      <c r="G11" s="96"/>
      <c r="H11" s="96"/>
      <c r="I11" s="44" t="s">
        <v>17</v>
      </c>
      <c r="J11" s="44" t="s">
        <v>18</v>
      </c>
      <c r="K11" s="48"/>
      <c r="L11" s="44" t="s">
        <v>18</v>
      </c>
      <c r="M11" s="45" t="s">
        <v>36</v>
      </c>
    </row>
    <row r="12" spans="1:13" ht="12.75">
      <c r="A12" s="49">
        <v>1</v>
      </c>
      <c r="B12" s="40" t="str">
        <f>skupina!B10</f>
        <v>Polygon Bratislava</v>
      </c>
      <c r="C12" s="39">
        <v>494</v>
      </c>
      <c r="D12" s="50">
        <v>587</v>
      </c>
      <c r="E12" s="49">
        <v>2</v>
      </c>
      <c r="F12" s="94" t="str">
        <f>skupina!B11</f>
        <v>MLB Bratislava</v>
      </c>
      <c r="G12" s="94"/>
      <c r="H12" s="94"/>
      <c r="I12" s="39">
        <v>508</v>
      </c>
      <c r="J12" s="39"/>
      <c r="K12" s="39"/>
      <c r="L12" s="39">
        <v>512</v>
      </c>
      <c r="M12" s="50" t="s">
        <v>52</v>
      </c>
    </row>
    <row r="13" spans="1:13" ht="12.75">
      <c r="A13" s="49">
        <v>3</v>
      </c>
      <c r="B13" s="40" t="str">
        <f>skupina!B12</f>
        <v>BK Viliams Komárno "A"</v>
      </c>
      <c r="C13" s="39">
        <v>472</v>
      </c>
      <c r="D13" s="50">
        <v>545</v>
      </c>
      <c r="E13" s="49">
        <v>4</v>
      </c>
      <c r="F13" s="94" t="str">
        <f>skupina!B13</f>
        <v>BK Dúbravka</v>
      </c>
      <c r="G13" s="94"/>
      <c r="H13" s="94"/>
      <c r="I13" s="39">
        <v>469</v>
      </c>
      <c r="J13" s="39"/>
      <c r="K13" s="39"/>
      <c r="L13" s="39">
        <v>487</v>
      </c>
      <c r="M13" s="50" t="s">
        <v>54</v>
      </c>
    </row>
    <row r="14" spans="1:13" ht="12.75">
      <c r="A14" s="49">
        <v>5</v>
      </c>
      <c r="B14" s="40" t="str">
        <f>skupina!D10</f>
        <v>Lubomiro Strikers Bratislava</v>
      </c>
      <c r="C14" s="39">
        <v>566</v>
      </c>
      <c r="D14" s="50">
        <v>655</v>
      </c>
      <c r="E14" s="49">
        <v>6</v>
      </c>
      <c r="F14" s="94" t="str">
        <f>skupina!D11</f>
        <v>Slovfruit Košice</v>
      </c>
      <c r="G14" s="94"/>
      <c r="H14" s="94"/>
      <c r="I14" s="39">
        <v>480</v>
      </c>
      <c r="J14" s="39"/>
      <c r="K14" s="39"/>
      <c r="L14" s="39">
        <v>497</v>
      </c>
      <c r="M14" s="50" t="s">
        <v>53</v>
      </c>
    </row>
    <row r="15" spans="1:13" ht="12.75">
      <c r="A15" s="49">
        <v>7</v>
      </c>
      <c r="B15" s="40" t="str">
        <f>skupina!D12</f>
        <v>K&amp;K Galaxy B. Bystrica</v>
      </c>
      <c r="C15" s="39">
        <v>482</v>
      </c>
      <c r="D15" s="50">
        <v>440</v>
      </c>
      <c r="E15" s="49">
        <v>8</v>
      </c>
      <c r="F15" s="94" t="str">
        <f>skupina!D13</f>
        <v>GBK Kosice "B"</v>
      </c>
      <c r="G15" s="94"/>
      <c r="H15" s="94"/>
      <c r="I15" s="39">
        <v>489</v>
      </c>
      <c r="J15" s="39"/>
      <c r="K15" s="39"/>
      <c r="L15" s="39">
        <v>410</v>
      </c>
      <c r="M15" s="50" t="s">
        <v>49</v>
      </c>
    </row>
    <row r="16" spans="1:13" ht="12.75">
      <c r="A16" s="49">
        <v>9</v>
      </c>
      <c r="B16" s="40" t="str">
        <f>skupina!B16</f>
        <v>Valentíno Trnava</v>
      </c>
      <c r="C16" s="39">
        <v>522</v>
      </c>
      <c r="D16" s="50">
        <v>469</v>
      </c>
      <c r="E16" s="49">
        <v>10</v>
      </c>
      <c r="F16" s="94" t="str">
        <f>skupina!B17</f>
        <v>GBK Kosice "A"</v>
      </c>
      <c r="G16" s="94"/>
      <c r="H16" s="94"/>
      <c r="I16" s="39">
        <v>501</v>
      </c>
      <c r="J16" s="39"/>
      <c r="K16" s="39"/>
      <c r="L16" s="39">
        <v>485</v>
      </c>
      <c r="M16" s="50" t="s">
        <v>50</v>
      </c>
    </row>
    <row r="17" spans="1:13" ht="12.75">
      <c r="A17" s="49">
        <v>11</v>
      </c>
      <c r="B17" s="42" t="str">
        <f>skupina!B18</f>
        <v>Cassovia Košice</v>
      </c>
      <c r="C17" s="39">
        <v>453</v>
      </c>
      <c r="D17" s="50">
        <v>419</v>
      </c>
      <c r="E17" s="49">
        <v>12</v>
      </c>
      <c r="F17" s="85" t="str">
        <f>skupina!B19</f>
        <v>Galaxy Trnava</v>
      </c>
      <c r="G17" s="85"/>
      <c r="H17" s="85"/>
      <c r="I17" s="39">
        <v>463</v>
      </c>
      <c r="J17" s="39"/>
      <c r="K17" s="39"/>
      <c r="L17" s="39">
        <v>423</v>
      </c>
      <c r="M17" s="50" t="s">
        <v>51</v>
      </c>
    </row>
    <row r="18" spans="1:13" ht="12.75">
      <c r="A18" s="49">
        <v>13</v>
      </c>
      <c r="B18" s="42" t="str">
        <f>skupina!D16</f>
        <v>BT Gerlach Poprad</v>
      </c>
      <c r="C18" s="39">
        <v>496</v>
      </c>
      <c r="D18" s="50">
        <v>446</v>
      </c>
      <c r="E18" s="49">
        <v>14</v>
      </c>
      <c r="F18" s="85" t="str">
        <f>skupina!D17</f>
        <v>Mr. Split Bratislava</v>
      </c>
      <c r="G18" s="85"/>
      <c r="H18" s="85"/>
      <c r="I18" s="39">
        <v>482</v>
      </c>
      <c r="J18" s="39"/>
      <c r="K18" s="39"/>
      <c r="L18" s="39">
        <v>505</v>
      </c>
      <c r="M18" s="50" t="s">
        <v>55</v>
      </c>
    </row>
    <row r="19" spans="1:13" ht="13.5" thickBot="1">
      <c r="A19" s="51">
        <v>15</v>
      </c>
      <c r="B19" s="52" t="str">
        <f>skupina!D18</f>
        <v>Tornádo Trnava</v>
      </c>
      <c r="C19" s="53">
        <v>519</v>
      </c>
      <c r="D19" s="54">
        <v>452</v>
      </c>
      <c r="E19" s="51">
        <v>16</v>
      </c>
      <c r="F19" s="90" t="str">
        <f>skupina!D19</f>
        <v>MLB 300 Bratislava</v>
      </c>
      <c r="G19" s="90"/>
      <c r="H19" s="90"/>
      <c r="I19" s="53">
        <v>444</v>
      </c>
      <c r="J19" s="53"/>
      <c r="K19" s="53"/>
      <c r="L19" s="53">
        <v>489</v>
      </c>
      <c r="M19" s="54" t="s">
        <v>56</v>
      </c>
    </row>
    <row r="22" ht="12.75">
      <c r="B22" s="24" t="s">
        <v>34</v>
      </c>
    </row>
    <row r="23" ht="13.5" thickBot="1"/>
    <row r="24" spans="1:13" ht="12.75">
      <c r="A24" s="43" t="s">
        <v>32</v>
      </c>
      <c r="B24" s="44" t="s">
        <v>16</v>
      </c>
      <c r="C24" s="44" t="s">
        <v>17</v>
      </c>
      <c r="D24" s="45" t="s">
        <v>18</v>
      </c>
      <c r="E24" s="43" t="s">
        <v>32</v>
      </c>
      <c r="F24" s="91" t="s">
        <v>16</v>
      </c>
      <c r="G24" s="92"/>
      <c r="H24" s="93"/>
      <c r="I24" s="44" t="s">
        <v>17</v>
      </c>
      <c r="J24" s="44" t="s">
        <v>18</v>
      </c>
      <c r="K24" s="48"/>
      <c r="L24" s="44" t="s">
        <v>18</v>
      </c>
      <c r="M24" s="45" t="s">
        <v>36</v>
      </c>
    </row>
    <row r="25" spans="1:13" ht="12.75">
      <c r="A25" s="46">
        <v>1</v>
      </c>
      <c r="B25" s="42" t="str">
        <f>skupina!D16</f>
        <v>BT Gerlach Poprad</v>
      </c>
      <c r="C25" s="56">
        <v>469</v>
      </c>
      <c r="D25" s="57">
        <v>499</v>
      </c>
      <c r="E25" s="46">
        <v>2</v>
      </c>
      <c r="F25" s="85" t="str">
        <f>skupina!D19</f>
        <v>MLB 300 Bratislava</v>
      </c>
      <c r="G25" s="85"/>
      <c r="H25" s="85"/>
      <c r="I25" s="56">
        <v>448</v>
      </c>
      <c r="J25" s="56"/>
      <c r="K25" s="56"/>
      <c r="L25" s="56">
        <v>530</v>
      </c>
      <c r="M25" s="57" t="s">
        <v>62</v>
      </c>
    </row>
    <row r="26" spans="1:13" ht="12.75">
      <c r="A26" s="46">
        <v>3</v>
      </c>
      <c r="B26" s="42" t="str">
        <f>skupina!D17</f>
        <v>Mr. Split Bratislava</v>
      </c>
      <c r="C26" s="56">
        <v>491</v>
      </c>
      <c r="D26" s="57">
        <v>453</v>
      </c>
      <c r="E26" s="46">
        <v>4</v>
      </c>
      <c r="F26" s="85" t="str">
        <f>skupina!D18</f>
        <v>Tornádo Trnava</v>
      </c>
      <c r="G26" s="85"/>
      <c r="H26" s="85"/>
      <c r="I26" s="56">
        <v>444</v>
      </c>
      <c r="J26" s="56"/>
      <c r="K26" s="56"/>
      <c r="L26" s="56">
        <v>519</v>
      </c>
      <c r="M26" s="57" t="s">
        <v>61</v>
      </c>
    </row>
    <row r="27" spans="1:13" ht="12.75">
      <c r="A27" s="46">
        <v>5</v>
      </c>
      <c r="B27" s="40" t="str">
        <f>skupina!B10</f>
        <v>Polygon Bratislava</v>
      </c>
      <c r="C27" s="56">
        <v>572</v>
      </c>
      <c r="D27" s="57">
        <v>501</v>
      </c>
      <c r="E27" s="46">
        <v>6</v>
      </c>
      <c r="F27" s="94" t="str">
        <f>skupina!B13</f>
        <v>BK Dúbravka</v>
      </c>
      <c r="G27" s="94"/>
      <c r="H27" s="94"/>
      <c r="I27" s="56">
        <v>427</v>
      </c>
      <c r="J27" s="56"/>
      <c r="K27" s="56"/>
      <c r="L27" s="56">
        <v>495</v>
      </c>
      <c r="M27" s="57" t="s">
        <v>58</v>
      </c>
    </row>
    <row r="28" spans="1:13" ht="12.75">
      <c r="A28" s="46">
        <v>7</v>
      </c>
      <c r="B28" s="40" t="str">
        <f>skupina!B11</f>
        <v>MLB Bratislava</v>
      </c>
      <c r="C28" s="56">
        <v>539</v>
      </c>
      <c r="D28" s="57">
        <v>446</v>
      </c>
      <c r="E28" s="46">
        <v>8</v>
      </c>
      <c r="F28" s="94" t="str">
        <f>skupina!B12</f>
        <v>BK Viliams Komárno "A"</v>
      </c>
      <c r="G28" s="94"/>
      <c r="H28" s="94"/>
      <c r="I28" s="56">
        <v>486</v>
      </c>
      <c r="J28" s="56"/>
      <c r="K28" s="56"/>
      <c r="L28" s="56">
        <v>474</v>
      </c>
      <c r="M28" s="57" t="s">
        <v>60</v>
      </c>
    </row>
    <row r="29" spans="1:13" ht="12.75">
      <c r="A29" s="46">
        <v>9</v>
      </c>
      <c r="B29" s="40" t="str">
        <f>skupina!D10</f>
        <v>Lubomiro Strikers Bratislava</v>
      </c>
      <c r="C29" s="56">
        <v>612</v>
      </c>
      <c r="D29" s="57">
        <v>499</v>
      </c>
      <c r="E29" s="46">
        <v>10</v>
      </c>
      <c r="F29" s="94" t="str">
        <f>skupina!D13</f>
        <v>GBK Kosice "B"</v>
      </c>
      <c r="G29" s="94"/>
      <c r="H29" s="94"/>
      <c r="I29" s="56">
        <v>445</v>
      </c>
      <c r="J29" s="56"/>
      <c r="K29" s="56"/>
      <c r="L29" s="56">
        <v>431</v>
      </c>
      <c r="M29" s="57" t="s">
        <v>57</v>
      </c>
    </row>
    <row r="30" spans="1:13" ht="12.75">
      <c r="A30" s="46">
        <v>11</v>
      </c>
      <c r="B30" s="42" t="str">
        <f>skupina!D11</f>
        <v>Slovfruit Košice</v>
      </c>
      <c r="C30" s="56">
        <v>557</v>
      </c>
      <c r="D30" s="57">
        <v>467</v>
      </c>
      <c r="E30" s="46">
        <v>12</v>
      </c>
      <c r="F30" s="85" t="str">
        <f>skupina!D12</f>
        <v>K&amp;K Galaxy B. Bystrica</v>
      </c>
      <c r="G30" s="85"/>
      <c r="H30" s="85"/>
      <c r="I30" s="56">
        <v>573</v>
      </c>
      <c r="J30" s="56"/>
      <c r="K30" s="56"/>
      <c r="L30" s="56">
        <v>524</v>
      </c>
      <c r="M30" s="57" t="s">
        <v>59</v>
      </c>
    </row>
    <row r="31" spans="1:13" ht="12.75">
      <c r="A31" s="46">
        <v>13</v>
      </c>
      <c r="B31" s="42" t="str">
        <f>skupina!B16</f>
        <v>Valentíno Trnava</v>
      </c>
      <c r="C31" s="56">
        <v>473</v>
      </c>
      <c r="D31" s="57">
        <v>484</v>
      </c>
      <c r="E31" s="46">
        <v>14</v>
      </c>
      <c r="F31" s="85" t="str">
        <f>skupina!B19</f>
        <v>Galaxy Trnava</v>
      </c>
      <c r="G31" s="85"/>
      <c r="H31" s="85"/>
      <c r="I31" s="56">
        <v>480</v>
      </c>
      <c r="J31" s="56"/>
      <c r="K31" s="56"/>
      <c r="L31" s="56">
        <v>519</v>
      </c>
      <c r="M31" s="57" t="s">
        <v>64</v>
      </c>
    </row>
    <row r="32" spans="1:13" ht="13.5" thickBot="1">
      <c r="A32" s="47">
        <v>15</v>
      </c>
      <c r="B32" s="52" t="str">
        <f>skupina!B17</f>
        <v>GBK Kosice "A"</v>
      </c>
      <c r="C32" s="60">
        <v>503</v>
      </c>
      <c r="D32" s="61">
        <v>477</v>
      </c>
      <c r="E32" s="47">
        <v>16</v>
      </c>
      <c r="F32" s="90" t="str">
        <f>skupina!B18</f>
        <v>Cassovia Košice</v>
      </c>
      <c r="G32" s="90"/>
      <c r="H32" s="90"/>
      <c r="I32" s="60">
        <v>495</v>
      </c>
      <c r="J32" s="60"/>
      <c r="K32" s="60"/>
      <c r="L32" s="60">
        <v>455</v>
      </c>
      <c r="M32" s="61" t="s">
        <v>63</v>
      </c>
    </row>
    <row r="35" ht="12.75">
      <c r="B35" s="24" t="s">
        <v>35</v>
      </c>
    </row>
    <row r="36" ht="13.5" thickBot="1"/>
    <row r="37" spans="1:13" ht="12.75">
      <c r="A37" s="43" t="s">
        <v>32</v>
      </c>
      <c r="B37" s="44" t="s">
        <v>16</v>
      </c>
      <c r="C37" s="44" t="s">
        <v>17</v>
      </c>
      <c r="D37" s="45" t="s">
        <v>18</v>
      </c>
      <c r="E37" s="43" t="s">
        <v>32</v>
      </c>
      <c r="F37" s="91" t="s">
        <v>16</v>
      </c>
      <c r="G37" s="92"/>
      <c r="H37" s="93"/>
      <c r="I37" s="44" t="s">
        <v>17</v>
      </c>
      <c r="J37" s="44" t="s">
        <v>18</v>
      </c>
      <c r="K37" s="48"/>
      <c r="L37" s="44" t="s">
        <v>18</v>
      </c>
      <c r="M37" s="45" t="s">
        <v>36</v>
      </c>
    </row>
    <row r="38" spans="1:13" ht="12.75">
      <c r="A38" s="46">
        <v>1</v>
      </c>
      <c r="B38" s="42" t="str">
        <f>skupina!B18</f>
        <v>Cassovia Košice</v>
      </c>
      <c r="C38" s="56">
        <v>511</v>
      </c>
      <c r="D38" s="57">
        <v>445</v>
      </c>
      <c r="E38" s="46">
        <v>2</v>
      </c>
      <c r="F38" s="85" t="str">
        <f>skupina!B16</f>
        <v>Valentíno Trnava</v>
      </c>
      <c r="G38" s="85"/>
      <c r="H38" s="85"/>
      <c r="I38" s="56">
        <v>545</v>
      </c>
      <c r="J38" s="56"/>
      <c r="K38" s="56"/>
      <c r="L38" s="56">
        <v>528</v>
      </c>
      <c r="M38" s="57" t="s">
        <v>70</v>
      </c>
    </row>
    <row r="39" spans="1:13" ht="12.75">
      <c r="A39" s="46">
        <v>3</v>
      </c>
      <c r="B39" s="40" t="str">
        <f>skupina!B19</f>
        <v>Galaxy Trnava</v>
      </c>
      <c r="C39" s="56">
        <v>457</v>
      </c>
      <c r="D39" s="57">
        <v>547</v>
      </c>
      <c r="E39" s="46">
        <v>4</v>
      </c>
      <c r="F39" s="87" t="str">
        <f>skupina!B17</f>
        <v>GBK Kosice "A"</v>
      </c>
      <c r="G39" s="88"/>
      <c r="H39" s="89"/>
      <c r="I39" s="56">
        <v>477</v>
      </c>
      <c r="J39" s="56"/>
      <c r="K39" s="56"/>
      <c r="L39" s="56">
        <v>500</v>
      </c>
      <c r="M39" s="57" t="s">
        <v>72</v>
      </c>
    </row>
    <row r="40" spans="1:13" ht="12.75">
      <c r="A40" s="46">
        <v>5</v>
      </c>
      <c r="B40" s="42" t="str">
        <f>skupina!D18</f>
        <v>Tornádo Trnava</v>
      </c>
      <c r="C40" s="56">
        <v>509</v>
      </c>
      <c r="D40" s="57">
        <v>478</v>
      </c>
      <c r="E40" s="46">
        <v>6</v>
      </c>
      <c r="F40" s="85" t="str">
        <f>skupina!D16</f>
        <v>BT Gerlach Poprad</v>
      </c>
      <c r="G40" s="85"/>
      <c r="H40" s="85"/>
      <c r="I40" s="56">
        <v>509</v>
      </c>
      <c r="J40" s="56"/>
      <c r="K40" s="56"/>
      <c r="L40" s="56">
        <v>537</v>
      </c>
      <c r="M40" s="57" t="s">
        <v>68</v>
      </c>
    </row>
    <row r="41" spans="1:13" ht="12.75">
      <c r="A41" s="46">
        <v>7</v>
      </c>
      <c r="B41" s="42" t="str">
        <f>skupina!D19</f>
        <v>MLB 300 Bratislava</v>
      </c>
      <c r="C41" s="56">
        <v>517</v>
      </c>
      <c r="D41" s="57">
        <v>463</v>
      </c>
      <c r="E41" s="46">
        <v>8</v>
      </c>
      <c r="F41" s="85" t="str">
        <f>skupina!D17</f>
        <v>Mr. Split Bratislava</v>
      </c>
      <c r="G41" s="85"/>
      <c r="H41" s="85"/>
      <c r="I41" s="56">
        <v>494</v>
      </c>
      <c r="J41" s="56"/>
      <c r="K41" s="56"/>
      <c r="L41" s="56">
        <v>567</v>
      </c>
      <c r="M41" s="57" t="s">
        <v>67</v>
      </c>
    </row>
    <row r="42" spans="1:13" ht="12.75">
      <c r="A42" s="46">
        <v>9</v>
      </c>
      <c r="B42" s="42" t="str">
        <f>skupina!B12</f>
        <v>BK Viliams Komárno "A"</v>
      </c>
      <c r="C42" s="56">
        <v>519</v>
      </c>
      <c r="D42" s="57">
        <v>525</v>
      </c>
      <c r="E42" s="46">
        <v>10</v>
      </c>
      <c r="F42" s="85" t="str">
        <f>skupina!B10</f>
        <v>Polygon Bratislava</v>
      </c>
      <c r="G42" s="85"/>
      <c r="H42" s="85"/>
      <c r="I42" s="56">
        <v>502</v>
      </c>
      <c r="J42" s="56"/>
      <c r="K42" s="56"/>
      <c r="L42" s="56">
        <v>559</v>
      </c>
      <c r="M42" s="57" t="s">
        <v>74</v>
      </c>
    </row>
    <row r="43" spans="1:13" ht="12.75">
      <c r="A43" s="46">
        <v>11</v>
      </c>
      <c r="B43" s="42" t="str">
        <f>skupina!B13</f>
        <v>BK Dúbravka</v>
      </c>
      <c r="C43" s="56">
        <v>404</v>
      </c>
      <c r="D43" s="57">
        <v>489</v>
      </c>
      <c r="E43" s="46">
        <v>12</v>
      </c>
      <c r="F43" s="85" t="str">
        <f>skupina!B11</f>
        <v>MLB Bratislava</v>
      </c>
      <c r="G43" s="85"/>
      <c r="H43" s="85"/>
      <c r="I43" s="56">
        <v>454</v>
      </c>
      <c r="J43" s="56"/>
      <c r="K43" s="56"/>
      <c r="L43" s="56">
        <v>493</v>
      </c>
      <c r="M43" s="57" t="s">
        <v>66</v>
      </c>
    </row>
    <row r="44" spans="1:13" ht="12.75">
      <c r="A44" s="46">
        <v>13</v>
      </c>
      <c r="B44" s="42" t="str">
        <f>skupina!D12</f>
        <v>K&amp;K Galaxy B. Bystrica</v>
      </c>
      <c r="C44" s="56">
        <v>508</v>
      </c>
      <c r="D44" s="57">
        <v>468</v>
      </c>
      <c r="E44" s="46">
        <v>14</v>
      </c>
      <c r="F44" s="85" t="str">
        <f>skupina!D10</f>
        <v>Lubomiro Strikers Bratislava</v>
      </c>
      <c r="G44" s="85"/>
      <c r="H44" s="85"/>
      <c r="I44" s="56">
        <v>516</v>
      </c>
      <c r="J44" s="56"/>
      <c r="K44" s="56"/>
      <c r="L44" s="56">
        <v>514</v>
      </c>
      <c r="M44" s="57" t="s">
        <v>69</v>
      </c>
    </row>
    <row r="45" spans="1:13" ht="13.5" thickBot="1">
      <c r="A45" s="47">
        <v>15</v>
      </c>
      <c r="B45" s="64" t="str">
        <f>skupina!D13</f>
        <v>GBK Kosice "B"</v>
      </c>
      <c r="C45" s="60">
        <v>509</v>
      </c>
      <c r="D45" s="61">
        <v>454</v>
      </c>
      <c r="E45" s="47">
        <v>16</v>
      </c>
      <c r="F45" s="86" t="str">
        <f>skupina!D11</f>
        <v>Slovfruit Košice</v>
      </c>
      <c r="G45" s="86"/>
      <c r="H45" s="86"/>
      <c r="I45" s="60">
        <v>555</v>
      </c>
      <c r="J45" s="60"/>
      <c r="K45" s="60"/>
      <c r="L45" s="60">
        <v>514</v>
      </c>
      <c r="M45" s="61" t="s">
        <v>71</v>
      </c>
    </row>
  </sheetData>
  <mergeCells count="29">
    <mergeCell ref="A2:J4"/>
    <mergeCell ref="A6:J6"/>
    <mergeCell ref="F12:H12"/>
    <mergeCell ref="F13:H13"/>
    <mergeCell ref="F11:H11"/>
    <mergeCell ref="F14:H14"/>
    <mergeCell ref="F15:H15"/>
    <mergeCell ref="F16:H16"/>
    <mergeCell ref="F17:H17"/>
    <mergeCell ref="F18:H18"/>
    <mergeCell ref="F19:H19"/>
    <mergeCell ref="F25:H25"/>
    <mergeCell ref="F26:H26"/>
    <mergeCell ref="F24:H24"/>
    <mergeCell ref="F27:H27"/>
    <mergeCell ref="F28:H28"/>
    <mergeCell ref="F29:H29"/>
    <mergeCell ref="F30:H30"/>
    <mergeCell ref="F31:H31"/>
    <mergeCell ref="F32:H32"/>
    <mergeCell ref="F41:H41"/>
    <mergeCell ref="F42:H42"/>
    <mergeCell ref="F37:H37"/>
    <mergeCell ref="F43:H43"/>
    <mergeCell ref="F44:H44"/>
    <mergeCell ref="F45:H45"/>
    <mergeCell ref="F38:H38"/>
    <mergeCell ref="F40:H40"/>
    <mergeCell ref="F39:H3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D20" sqref="D20"/>
    </sheetView>
  </sheetViews>
  <sheetFormatPr defaultColWidth="9.00390625" defaultRowHeight="12.75"/>
  <cols>
    <col min="1" max="1" width="4.00390625" style="2" customWidth="1"/>
    <col min="2" max="2" width="26.375" style="2" customWidth="1"/>
    <col min="3" max="9" width="7.75390625" style="2" customWidth="1"/>
    <col min="10" max="10" width="2.00390625" style="2" hidden="1" customWidth="1"/>
    <col min="11" max="11" width="1.75390625" style="2" hidden="1" customWidth="1"/>
    <col min="12" max="16384" width="9.125" style="2" customWidth="1"/>
  </cols>
  <sheetData>
    <row r="1" ht="13.5" thickBot="1"/>
    <row r="2" spans="1:10" ht="21" customHeight="1" thickTop="1">
      <c r="A2" s="72" t="s">
        <v>24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21" customHeigh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21" customHeight="1" thickBo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ht="13.5" thickTop="1"/>
    <row r="6" spans="1:10" ht="12.75">
      <c r="A6" s="75" t="s">
        <v>25</v>
      </c>
      <c r="B6" s="75"/>
      <c r="C6" s="75"/>
      <c r="D6" s="75"/>
      <c r="E6" s="75"/>
      <c r="F6" s="75"/>
      <c r="G6" s="95"/>
      <c r="H6" s="95"/>
      <c r="I6" s="95"/>
      <c r="J6" s="95"/>
    </row>
    <row r="7" spans="1:8" ht="13.5" thickBot="1">
      <c r="A7" s="26"/>
      <c r="B7" s="29"/>
      <c r="C7" s="29"/>
      <c r="D7" s="29"/>
      <c r="E7" s="26"/>
      <c r="F7" s="29"/>
      <c r="G7" s="29"/>
      <c r="H7" s="29"/>
    </row>
    <row r="8" spans="1:9" ht="12.75">
      <c r="A8" s="34"/>
      <c r="B8" s="6" t="s">
        <v>26</v>
      </c>
      <c r="C8" s="6" t="s">
        <v>37</v>
      </c>
      <c r="D8" s="6" t="s">
        <v>38</v>
      </c>
      <c r="E8" s="6" t="s">
        <v>39</v>
      </c>
      <c r="F8" s="6" t="s">
        <v>65</v>
      </c>
      <c r="G8" s="6" t="s">
        <v>41</v>
      </c>
      <c r="H8" s="7" t="s">
        <v>42</v>
      </c>
      <c r="I8" s="33"/>
    </row>
    <row r="9" spans="1:8" ht="12.75">
      <c r="A9" s="8">
        <v>1</v>
      </c>
      <c r="B9" s="41" t="s">
        <v>9</v>
      </c>
      <c r="C9" s="56">
        <v>3</v>
      </c>
      <c r="D9" s="56">
        <v>3</v>
      </c>
      <c r="E9" s="56">
        <v>0</v>
      </c>
      <c r="F9" s="56">
        <v>0</v>
      </c>
      <c r="G9" s="56">
        <f>zápasy!C27+zápasy!D27+zápasy!C12+zápasy!D12+zápasy!I42+zápasy!L42</f>
        <v>3215</v>
      </c>
      <c r="H9" s="57">
        <v>6</v>
      </c>
    </row>
    <row r="10" spans="1:8" ht="12.75">
      <c r="A10" s="8">
        <v>2</v>
      </c>
      <c r="B10" s="41" t="s">
        <v>2</v>
      </c>
      <c r="C10" s="56">
        <v>3</v>
      </c>
      <c r="D10" s="56">
        <v>2</v>
      </c>
      <c r="E10" s="56">
        <v>0</v>
      </c>
      <c r="F10" s="56">
        <v>1</v>
      </c>
      <c r="G10" s="56">
        <f>zápasy!C28+zápasy!D28+zápasy!I43+zápasy!L43+zápasy!I12+zápasy!L12</f>
        <v>2952</v>
      </c>
      <c r="H10" s="57">
        <v>4</v>
      </c>
    </row>
    <row r="11" spans="1:8" ht="12.75">
      <c r="A11" s="8">
        <v>3</v>
      </c>
      <c r="B11" s="27" t="s">
        <v>31</v>
      </c>
      <c r="C11" s="13">
        <v>3</v>
      </c>
      <c r="D11" s="13">
        <v>1</v>
      </c>
      <c r="E11" s="62">
        <v>0</v>
      </c>
      <c r="F11" s="13">
        <v>2</v>
      </c>
      <c r="G11" s="13">
        <f>zápasy!C13+zápasy!D13+zápasy!I28+zápasy!L28+zápasy!C42+zápasy!D42</f>
        <v>3021</v>
      </c>
      <c r="H11" s="55">
        <v>2</v>
      </c>
    </row>
    <row r="12" spans="1:8" ht="13.5" thickBot="1">
      <c r="A12" s="35">
        <v>4</v>
      </c>
      <c r="B12" s="36" t="s">
        <v>5</v>
      </c>
      <c r="C12" s="58">
        <v>3</v>
      </c>
      <c r="D12" s="58">
        <v>0</v>
      </c>
      <c r="E12" s="63">
        <v>0</v>
      </c>
      <c r="F12" s="58">
        <v>3</v>
      </c>
      <c r="G12" s="58">
        <f>zápasy!I13+zápasy!I27+zápasy!L27+zápasy!C43+zápasy!D43</f>
        <v>2284</v>
      </c>
      <c r="H12" s="59">
        <v>0</v>
      </c>
    </row>
    <row r="13" spans="1:8" ht="12.75">
      <c r="A13" s="26"/>
      <c r="B13" s="29"/>
      <c r="C13" s="29"/>
      <c r="D13" s="29"/>
      <c r="E13" s="26"/>
      <c r="F13" s="29"/>
      <c r="G13" s="29"/>
      <c r="H13" s="29"/>
    </row>
    <row r="14" spans="2:8" ht="12.75">
      <c r="B14" s="28"/>
      <c r="C14" s="28"/>
      <c r="D14" s="28"/>
      <c r="E14" s="28"/>
      <c r="F14" s="28"/>
      <c r="G14" s="28"/>
      <c r="H14" s="28"/>
    </row>
    <row r="15" spans="2:8" ht="12.75">
      <c r="B15" s="28"/>
      <c r="C15" s="28"/>
      <c r="D15" s="28"/>
      <c r="E15" s="28"/>
      <c r="F15" s="28"/>
      <c r="G15" s="28"/>
      <c r="H15" s="28"/>
    </row>
    <row r="16" spans="2:8" ht="12.75">
      <c r="B16" s="30"/>
      <c r="C16" s="28"/>
      <c r="D16" s="28"/>
      <c r="E16" s="28"/>
      <c r="F16" s="28"/>
      <c r="G16" s="28"/>
      <c r="H16" s="28"/>
    </row>
    <row r="17" spans="2:8" ht="12.75">
      <c r="B17" s="28"/>
      <c r="C17" s="28"/>
      <c r="D17" s="28"/>
      <c r="E17" s="28"/>
      <c r="F17" s="28"/>
      <c r="G17" s="28"/>
      <c r="H17" s="28"/>
    </row>
    <row r="18" spans="2:8" ht="12.75">
      <c r="B18" s="28"/>
      <c r="C18" s="28"/>
      <c r="D18" s="28"/>
      <c r="E18" s="28"/>
      <c r="F18" s="28"/>
      <c r="G18" s="28"/>
      <c r="H18" s="28"/>
    </row>
    <row r="19" spans="1:8" ht="12.75">
      <c r="A19" s="23"/>
      <c r="B19" s="28"/>
      <c r="C19" s="28"/>
      <c r="D19" s="28"/>
      <c r="E19" s="23"/>
      <c r="F19" s="28"/>
      <c r="G19" s="28"/>
      <c r="H19" s="28"/>
    </row>
    <row r="20" spans="1:8" ht="12.75">
      <c r="A20" s="23"/>
      <c r="B20" s="28"/>
      <c r="C20" s="28"/>
      <c r="D20" s="28"/>
      <c r="E20" s="23"/>
      <c r="F20" s="28"/>
      <c r="G20" s="28"/>
      <c r="H20" s="28"/>
    </row>
    <row r="21" spans="1:8" ht="12.75">
      <c r="A21" s="23"/>
      <c r="B21" s="28"/>
      <c r="C21" s="28"/>
      <c r="D21" s="28"/>
      <c r="E21" s="23"/>
      <c r="F21" s="28"/>
      <c r="G21" s="28"/>
      <c r="H21" s="28"/>
    </row>
    <row r="22" spans="1:8" ht="12.75">
      <c r="A22" s="23"/>
      <c r="B22" s="28"/>
      <c r="C22" s="28"/>
      <c r="D22" s="28"/>
      <c r="E22" s="23"/>
      <c r="F22" s="28"/>
      <c r="G22" s="28"/>
      <c r="H22" s="28"/>
    </row>
    <row r="23" spans="1:8" ht="12.75">
      <c r="A23" s="23"/>
      <c r="B23" s="28"/>
      <c r="C23" s="28"/>
      <c r="D23" s="28"/>
      <c r="E23" s="23"/>
      <c r="F23" s="28"/>
      <c r="G23" s="28"/>
      <c r="H23" s="28"/>
    </row>
    <row r="24" spans="1:8" ht="12.75">
      <c r="A24" s="23"/>
      <c r="E24" s="23"/>
      <c r="F24" s="97"/>
      <c r="G24" s="97"/>
      <c r="H24" s="97"/>
    </row>
    <row r="25" spans="1:8" ht="12.75">
      <c r="A25" s="23"/>
      <c r="E25" s="23"/>
      <c r="F25" s="97"/>
      <c r="G25" s="97"/>
      <c r="H25" s="97"/>
    </row>
    <row r="26" spans="1:8" ht="12.75">
      <c r="A26" s="23"/>
      <c r="E26" s="23"/>
      <c r="F26" s="97"/>
      <c r="G26" s="97"/>
      <c r="H26" s="97"/>
    </row>
    <row r="29" ht="12.75">
      <c r="B29" s="24"/>
    </row>
    <row r="32" spans="1:8" ht="12.75">
      <c r="A32" s="23"/>
      <c r="E32" s="23"/>
      <c r="F32" s="97"/>
      <c r="G32" s="97"/>
      <c r="H32" s="97"/>
    </row>
    <row r="33" spans="1:5" ht="12.75">
      <c r="A33" s="23"/>
      <c r="E33" s="23"/>
    </row>
    <row r="34" spans="1:8" ht="12.75">
      <c r="A34" s="23"/>
      <c r="E34" s="23"/>
      <c r="F34" s="97"/>
      <c r="G34" s="97"/>
      <c r="H34" s="97"/>
    </row>
    <row r="35" spans="1:8" ht="12.75">
      <c r="A35" s="23"/>
      <c r="E35" s="23"/>
      <c r="F35" s="97"/>
      <c r="G35" s="97"/>
      <c r="H35" s="97"/>
    </row>
    <row r="36" spans="1:8" ht="12.75">
      <c r="A36" s="23"/>
      <c r="E36" s="23"/>
      <c r="F36" s="97"/>
      <c r="G36" s="97"/>
      <c r="H36" s="97"/>
    </row>
    <row r="37" spans="1:8" ht="12.75">
      <c r="A37" s="23"/>
      <c r="E37" s="23"/>
      <c r="F37" s="97"/>
      <c r="G37" s="97"/>
      <c r="H37" s="97"/>
    </row>
    <row r="38" spans="1:8" ht="12.75">
      <c r="A38" s="23"/>
      <c r="E38" s="23"/>
      <c r="F38" s="97"/>
      <c r="G38" s="97"/>
      <c r="H38" s="97"/>
    </row>
    <row r="39" spans="1:8" ht="12.75">
      <c r="A39" s="23"/>
      <c r="E39" s="23"/>
      <c r="F39" s="97"/>
      <c r="G39" s="97"/>
      <c r="H39" s="97"/>
    </row>
  </sheetData>
  <mergeCells count="12">
    <mergeCell ref="F24:H24"/>
    <mergeCell ref="A2:J4"/>
    <mergeCell ref="A6:J6"/>
    <mergeCell ref="F25:H25"/>
    <mergeCell ref="F26:H26"/>
    <mergeCell ref="F37:H37"/>
    <mergeCell ref="F38:H38"/>
    <mergeCell ref="F39:H39"/>
    <mergeCell ref="F32:H32"/>
    <mergeCell ref="F34:H34"/>
    <mergeCell ref="F35:H35"/>
    <mergeCell ref="F36:H3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F15" sqref="F15"/>
    </sheetView>
  </sheetViews>
  <sheetFormatPr defaultColWidth="9.00390625" defaultRowHeight="12.75"/>
  <cols>
    <col min="1" max="1" width="4.00390625" style="2" customWidth="1"/>
    <col min="2" max="2" width="26.375" style="2" customWidth="1"/>
    <col min="3" max="9" width="7.75390625" style="2" customWidth="1"/>
    <col min="10" max="10" width="2.00390625" style="2" hidden="1" customWidth="1"/>
    <col min="11" max="11" width="1.75390625" style="2" hidden="1" customWidth="1"/>
    <col min="12" max="16384" width="9.125" style="2" customWidth="1"/>
  </cols>
  <sheetData>
    <row r="1" ht="13.5" thickBot="1"/>
    <row r="2" spans="1:10" ht="21" customHeight="1" thickTop="1">
      <c r="A2" s="72" t="s">
        <v>24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21" customHeigh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21" customHeight="1" thickBo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ht="13.5" thickTop="1"/>
    <row r="6" spans="1:10" ht="12.75">
      <c r="A6" s="75" t="s">
        <v>25</v>
      </c>
      <c r="B6" s="75"/>
      <c r="C6" s="75"/>
      <c r="D6" s="75"/>
      <c r="E6" s="75"/>
      <c r="F6" s="75"/>
      <c r="G6" s="95"/>
      <c r="H6" s="95"/>
      <c r="I6" s="95"/>
      <c r="J6" s="95"/>
    </row>
    <row r="7" spans="1:8" ht="13.5" thickBot="1">
      <c r="A7" s="26"/>
      <c r="B7" s="29"/>
      <c r="C7" s="29"/>
      <c r="D7" s="29"/>
      <c r="E7" s="26"/>
      <c r="F7" s="29"/>
      <c r="G7" s="29"/>
      <c r="H7" s="29"/>
    </row>
    <row r="8" spans="1:9" ht="12.75">
      <c r="A8" s="34"/>
      <c r="B8" s="6" t="s">
        <v>27</v>
      </c>
      <c r="C8" s="6" t="s">
        <v>37</v>
      </c>
      <c r="D8" s="6" t="s">
        <v>38</v>
      </c>
      <c r="E8" s="6" t="s">
        <v>39</v>
      </c>
      <c r="F8" s="6" t="s">
        <v>65</v>
      </c>
      <c r="G8" s="6" t="s">
        <v>41</v>
      </c>
      <c r="H8" s="7" t="s">
        <v>42</v>
      </c>
      <c r="I8" s="33"/>
    </row>
    <row r="9" spans="1:8" ht="12.75">
      <c r="A9" s="8">
        <v>1</v>
      </c>
      <c r="B9" s="41" t="s">
        <v>4</v>
      </c>
      <c r="C9" s="56">
        <v>3</v>
      </c>
      <c r="D9" s="56">
        <v>3</v>
      </c>
      <c r="E9" s="56">
        <v>0</v>
      </c>
      <c r="F9" s="56">
        <v>0</v>
      </c>
      <c r="G9" s="56">
        <f>zápasy!C29+zápasy!D29+zápasy!I44+zápasy!L44+zápasy!C14+zápasy!D14</f>
        <v>3362</v>
      </c>
      <c r="H9" s="57">
        <v>6</v>
      </c>
    </row>
    <row r="10" spans="1:8" ht="12.75">
      <c r="A10" s="8">
        <v>2</v>
      </c>
      <c r="B10" s="41" t="s">
        <v>73</v>
      </c>
      <c r="C10" s="56">
        <v>3</v>
      </c>
      <c r="D10" s="56">
        <v>2</v>
      </c>
      <c r="E10" s="56">
        <v>0</v>
      </c>
      <c r="F10" s="56">
        <v>1</v>
      </c>
      <c r="G10" s="56">
        <f>zápasy!C15+zápasy!D15+zápasy!I30+zápasy!L30+zápasy!C44+zápasy!D44</f>
        <v>2995</v>
      </c>
      <c r="H10" s="57">
        <v>4</v>
      </c>
    </row>
    <row r="11" spans="1:8" ht="12.75">
      <c r="A11" s="8">
        <v>3</v>
      </c>
      <c r="B11" s="27" t="s">
        <v>12</v>
      </c>
      <c r="C11" s="13">
        <v>3</v>
      </c>
      <c r="D11" s="13">
        <v>1</v>
      </c>
      <c r="E11" s="62">
        <v>0</v>
      </c>
      <c r="F11" s="13">
        <v>2</v>
      </c>
      <c r="G11" s="13">
        <f>zápasy!I14+zápasy!L14+zápasy!C30+zápasy!D30+zápasy!I45+zápasy!L45</f>
        <v>3070</v>
      </c>
      <c r="H11" s="55">
        <v>2</v>
      </c>
    </row>
    <row r="12" spans="1:8" ht="13.5" thickBot="1">
      <c r="A12" s="35">
        <v>4</v>
      </c>
      <c r="B12" s="36" t="s">
        <v>43</v>
      </c>
      <c r="C12" s="58">
        <v>3</v>
      </c>
      <c r="D12" s="58">
        <v>0</v>
      </c>
      <c r="E12" s="63">
        <v>0</v>
      </c>
      <c r="F12" s="58">
        <v>3</v>
      </c>
      <c r="G12" s="58">
        <f>zápasy!I15+zápasy!L15+zápasy!I29+zápasy!L29+zápasy!C45+zápasy!D45</f>
        <v>2738</v>
      </c>
      <c r="H12" s="59">
        <v>0</v>
      </c>
    </row>
    <row r="13" spans="1:8" ht="12.75">
      <c r="A13" s="26"/>
      <c r="B13" s="29"/>
      <c r="C13" s="29"/>
      <c r="D13" s="29"/>
      <c r="E13" s="26"/>
      <c r="F13" s="29"/>
      <c r="G13" s="29"/>
      <c r="H13" s="29"/>
    </row>
    <row r="14" spans="2:8" ht="12.75">
      <c r="B14" s="28"/>
      <c r="C14" s="28"/>
      <c r="D14" s="28"/>
      <c r="E14" s="28"/>
      <c r="F14" s="28"/>
      <c r="G14" s="28"/>
      <c r="H14" s="28"/>
    </row>
    <row r="15" spans="2:8" ht="12.75">
      <c r="B15" s="28"/>
      <c r="C15" s="28"/>
      <c r="D15" s="28"/>
      <c r="E15" s="28"/>
      <c r="F15" s="28"/>
      <c r="G15" s="28"/>
      <c r="H15" s="28"/>
    </row>
    <row r="16" spans="2:8" ht="12.75">
      <c r="B16" s="30"/>
      <c r="C16" s="28"/>
      <c r="D16" s="28"/>
      <c r="E16" s="28"/>
      <c r="F16" s="28"/>
      <c r="G16" s="28"/>
      <c r="H16" s="28"/>
    </row>
    <row r="17" spans="2:8" ht="12.75">
      <c r="B17" s="28"/>
      <c r="C17" s="28"/>
      <c r="D17" s="28"/>
      <c r="E17" s="28"/>
      <c r="F17" s="28"/>
      <c r="G17" s="28"/>
      <c r="H17" s="28"/>
    </row>
    <row r="18" spans="2:8" ht="12.75">
      <c r="B18" s="28"/>
      <c r="C18" s="28"/>
      <c r="D18" s="28"/>
      <c r="E18" s="28"/>
      <c r="F18" s="28"/>
      <c r="G18" s="28"/>
      <c r="H18" s="28"/>
    </row>
    <row r="19" spans="1:8" ht="12.75">
      <c r="A19" s="23"/>
      <c r="B19" s="28"/>
      <c r="C19" s="28"/>
      <c r="D19" s="28"/>
      <c r="E19" s="23"/>
      <c r="F19" s="28"/>
      <c r="G19" s="28"/>
      <c r="H19" s="28"/>
    </row>
    <row r="20" spans="1:8" ht="12.75">
      <c r="A20" s="23"/>
      <c r="B20" s="28"/>
      <c r="C20" s="28"/>
      <c r="D20" s="28"/>
      <c r="E20" s="23"/>
      <c r="F20" s="28"/>
      <c r="G20" s="28"/>
      <c r="H20" s="28"/>
    </row>
    <row r="21" spans="1:8" ht="12.75">
      <c r="A21" s="23"/>
      <c r="B21" s="28"/>
      <c r="C21" s="28"/>
      <c r="D21" s="28"/>
      <c r="E21" s="23"/>
      <c r="F21" s="28"/>
      <c r="G21" s="28"/>
      <c r="H21" s="28"/>
    </row>
    <row r="22" spans="1:8" ht="12.75">
      <c r="A22" s="23"/>
      <c r="B22" s="28"/>
      <c r="C22" s="28"/>
      <c r="D22" s="28"/>
      <c r="E22" s="23"/>
      <c r="F22" s="28"/>
      <c r="G22" s="28"/>
      <c r="H22" s="28"/>
    </row>
    <row r="23" spans="1:8" ht="12.75">
      <c r="A23" s="23"/>
      <c r="B23" s="28"/>
      <c r="C23" s="28"/>
      <c r="D23" s="28"/>
      <c r="E23" s="23"/>
      <c r="F23" s="28"/>
      <c r="G23" s="28"/>
      <c r="H23" s="28"/>
    </row>
    <row r="24" spans="1:8" ht="12.75">
      <c r="A24" s="23"/>
      <c r="E24" s="23"/>
      <c r="F24" s="97"/>
      <c r="G24" s="97"/>
      <c r="H24" s="97"/>
    </row>
    <row r="25" spans="1:8" ht="12.75">
      <c r="A25" s="23"/>
      <c r="E25" s="23"/>
      <c r="F25" s="97"/>
      <c r="G25" s="97"/>
      <c r="H25" s="97"/>
    </row>
    <row r="26" spans="1:8" ht="12.75">
      <c r="A26" s="23"/>
      <c r="E26" s="23"/>
      <c r="F26" s="97"/>
      <c r="G26" s="97"/>
      <c r="H26" s="97"/>
    </row>
    <row r="29" ht="12.75">
      <c r="B29" s="24"/>
    </row>
    <row r="32" spans="1:8" ht="12.75">
      <c r="A32" s="23"/>
      <c r="E32" s="23"/>
      <c r="F32" s="97"/>
      <c r="G32" s="97"/>
      <c r="H32" s="97"/>
    </row>
    <row r="33" spans="1:5" ht="12.75">
      <c r="A33" s="23"/>
      <c r="E33" s="23"/>
    </row>
    <row r="34" spans="1:8" ht="12.75">
      <c r="A34" s="23"/>
      <c r="E34" s="23"/>
      <c r="F34" s="97"/>
      <c r="G34" s="97"/>
      <c r="H34" s="97"/>
    </row>
    <row r="35" spans="1:8" ht="12.75">
      <c r="A35" s="23"/>
      <c r="E35" s="23"/>
      <c r="F35" s="97"/>
      <c r="G35" s="97"/>
      <c r="H35" s="97"/>
    </row>
    <row r="36" spans="1:8" ht="12.75">
      <c r="A36" s="23"/>
      <c r="E36" s="23"/>
      <c r="F36" s="97"/>
      <c r="G36" s="97"/>
      <c r="H36" s="97"/>
    </row>
    <row r="37" spans="1:8" ht="12.75">
      <c r="A37" s="23"/>
      <c r="E37" s="23"/>
      <c r="F37" s="97"/>
      <c r="G37" s="97"/>
      <c r="H37" s="97"/>
    </row>
    <row r="38" spans="1:8" ht="12.75">
      <c r="A38" s="23"/>
      <c r="E38" s="23"/>
      <c r="F38" s="97"/>
      <c r="G38" s="97"/>
      <c r="H38" s="97"/>
    </row>
    <row r="39" spans="1:8" ht="12.75">
      <c r="A39" s="23"/>
      <c r="E39" s="23"/>
      <c r="F39" s="97"/>
      <c r="G39" s="97"/>
      <c r="H39" s="97"/>
    </row>
  </sheetData>
  <mergeCells count="12">
    <mergeCell ref="A2:J4"/>
    <mergeCell ref="A6:J6"/>
    <mergeCell ref="F24:H24"/>
    <mergeCell ref="F25:H25"/>
    <mergeCell ref="F26:H26"/>
    <mergeCell ref="F32:H32"/>
    <mergeCell ref="F34:H34"/>
    <mergeCell ref="F35:H35"/>
    <mergeCell ref="F36:H36"/>
    <mergeCell ref="F37:H37"/>
    <mergeCell ref="F38:H38"/>
    <mergeCell ref="F39:H39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C18" sqref="C18"/>
    </sheetView>
  </sheetViews>
  <sheetFormatPr defaultColWidth="9.00390625" defaultRowHeight="12.75"/>
  <cols>
    <col min="1" max="1" width="4.00390625" style="2" customWidth="1"/>
    <col min="2" max="2" width="26.375" style="2" customWidth="1"/>
    <col min="3" max="9" width="7.75390625" style="2" customWidth="1"/>
    <col min="10" max="10" width="2.00390625" style="2" hidden="1" customWidth="1"/>
    <col min="11" max="11" width="1.75390625" style="2" hidden="1" customWidth="1"/>
    <col min="12" max="16384" width="9.125" style="2" customWidth="1"/>
  </cols>
  <sheetData>
    <row r="1" ht="13.5" thickBot="1"/>
    <row r="2" spans="1:10" ht="21" customHeight="1" thickTop="1">
      <c r="A2" s="72" t="s">
        <v>24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21" customHeigh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21" customHeight="1" thickBo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ht="13.5" thickTop="1"/>
    <row r="6" spans="1:10" ht="12.75">
      <c r="A6" s="75" t="s">
        <v>25</v>
      </c>
      <c r="B6" s="75"/>
      <c r="C6" s="75"/>
      <c r="D6" s="75"/>
      <c r="E6" s="75"/>
      <c r="F6" s="75"/>
      <c r="G6" s="95"/>
      <c r="H6" s="95"/>
      <c r="I6" s="95"/>
      <c r="J6" s="95"/>
    </row>
    <row r="7" spans="1:8" ht="13.5" thickBot="1">
      <c r="A7" s="26"/>
      <c r="B7" s="29"/>
      <c r="C7" s="29"/>
      <c r="D7" s="29"/>
      <c r="E7" s="26"/>
      <c r="F7" s="29"/>
      <c r="G7" s="29"/>
      <c r="H7" s="29"/>
    </row>
    <row r="8" spans="1:9" ht="12.75">
      <c r="A8" s="34"/>
      <c r="B8" s="6" t="s">
        <v>28</v>
      </c>
      <c r="C8" s="6" t="s">
        <v>37</v>
      </c>
      <c r="D8" s="6" t="s">
        <v>38</v>
      </c>
      <c r="E8" s="6" t="s">
        <v>39</v>
      </c>
      <c r="F8" s="6" t="s">
        <v>40</v>
      </c>
      <c r="G8" s="6" t="s">
        <v>41</v>
      </c>
      <c r="H8" s="7" t="s">
        <v>42</v>
      </c>
      <c r="I8" s="33"/>
    </row>
    <row r="9" spans="1:8" ht="12.75">
      <c r="A9" s="8">
        <v>1</v>
      </c>
      <c r="B9" s="41" t="s">
        <v>11</v>
      </c>
      <c r="C9" s="56">
        <v>3</v>
      </c>
      <c r="D9" s="56">
        <v>3</v>
      </c>
      <c r="E9" s="56">
        <v>0</v>
      </c>
      <c r="F9" s="56">
        <v>0</v>
      </c>
      <c r="G9" s="56">
        <f>zápasy!I17+zápasy!L17+zápasy!I31+zápasy!L31+zápasy!C39+zápasy!D39</f>
        <v>2889</v>
      </c>
      <c r="H9" s="57">
        <v>6</v>
      </c>
    </row>
    <row r="10" spans="1:8" ht="12.75">
      <c r="A10" s="8">
        <v>2</v>
      </c>
      <c r="B10" s="41" t="s">
        <v>1</v>
      </c>
      <c r="C10" s="56">
        <v>3</v>
      </c>
      <c r="D10" s="56">
        <v>2</v>
      </c>
      <c r="E10" s="56">
        <v>0</v>
      </c>
      <c r="F10" s="56">
        <v>1</v>
      </c>
      <c r="G10" s="56">
        <f>zápasy!C16+zápasy!D16+zápasy!C31+zápasy!D31+zápasy!I38+zápasy!L38</f>
        <v>3021</v>
      </c>
      <c r="H10" s="57">
        <v>4</v>
      </c>
    </row>
    <row r="11" spans="1:8" ht="12.75">
      <c r="A11" s="8">
        <v>3</v>
      </c>
      <c r="B11" s="27" t="s">
        <v>44</v>
      </c>
      <c r="C11" s="13">
        <v>3</v>
      </c>
      <c r="D11" s="13">
        <v>1</v>
      </c>
      <c r="E11" s="62">
        <v>0</v>
      </c>
      <c r="F11" s="13">
        <v>2</v>
      </c>
      <c r="G11" s="13">
        <f>zápasy!I16+zápasy!L16+zápasy!C32+zápasy!D32+zápasy!I39+zápasy!L39</f>
        <v>2943</v>
      </c>
      <c r="H11" s="55">
        <v>2</v>
      </c>
    </row>
    <row r="12" spans="1:8" ht="13.5" thickBot="1">
      <c r="A12" s="35">
        <v>4</v>
      </c>
      <c r="B12" s="36" t="s">
        <v>7</v>
      </c>
      <c r="C12" s="58">
        <v>3</v>
      </c>
      <c r="D12" s="58">
        <v>0</v>
      </c>
      <c r="E12" s="63">
        <v>0</v>
      </c>
      <c r="F12" s="58">
        <v>3</v>
      </c>
      <c r="G12" s="58">
        <f>zápasy!C17+zápasy!D17+zápasy!I32+zápasy!L32+zápasy!C38+zápasy!D38</f>
        <v>2778</v>
      </c>
      <c r="H12" s="59">
        <v>0</v>
      </c>
    </row>
    <row r="13" spans="1:8" ht="12.75">
      <c r="A13" s="26"/>
      <c r="B13" s="29"/>
      <c r="C13" s="29"/>
      <c r="D13" s="29"/>
      <c r="E13" s="26"/>
      <c r="F13" s="29"/>
      <c r="G13" s="29"/>
      <c r="H13" s="29"/>
    </row>
    <row r="14" spans="2:8" ht="12.75">
      <c r="B14" s="28"/>
      <c r="C14" s="28"/>
      <c r="D14" s="28"/>
      <c r="E14" s="28"/>
      <c r="F14" s="28"/>
      <c r="G14" s="28"/>
      <c r="H14" s="28"/>
    </row>
    <row r="15" spans="2:8" ht="12.75">
      <c r="B15" s="28"/>
      <c r="C15" s="28"/>
      <c r="D15" s="28"/>
      <c r="E15" s="28"/>
      <c r="F15" s="28"/>
      <c r="G15" s="28"/>
      <c r="H15" s="28"/>
    </row>
    <row r="16" spans="2:8" ht="12.75">
      <c r="B16" s="30"/>
      <c r="C16" s="28"/>
      <c r="D16" s="28"/>
      <c r="E16" s="28"/>
      <c r="F16" s="28"/>
      <c r="G16" s="28"/>
      <c r="H16" s="28"/>
    </row>
    <row r="17" spans="2:8" ht="12.75">
      <c r="B17" s="28"/>
      <c r="C17" s="28"/>
      <c r="D17" s="28"/>
      <c r="E17" s="28"/>
      <c r="F17" s="28"/>
      <c r="G17" s="28"/>
      <c r="H17" s="28"/>
    </row>
    <row r="18" spans="2:8" ht="12.75">
      <c r="B18" s="28"/>
      <c r="C18" s="28"/>
      <c r="D18" s="28"/>
      <c r="E18" s="28"/>
      <c r="F18" s="28"/>
      <c r="G18" s="28"/>
      <c r="H18" s="28"/>
    </row>
    <row r="19" spans="1:8" ht="12.75">
      <c r="A19" s="23"/>
      <c r="B19" s="28"/>
      <c r="C19" s="28"/>
      <c r="D19" s="28"/>
      <c r="E19" s="23"/>
      <c r="F19" s="28"/>
      <c r="G19" s="28"/>
      <c r="H19" s="28"/>
    </row>
    <row r="20" spans="1:8" ht="12.75">
      <c r="A20" s="23"/>
      <c r="B20" s="28"/>
      <c r="C20" s="28"/>
      <c r="D20" s="28"/>
      <c r="E20" s="23"/>
      <c r="F20" s="28"/>
      <c r="G20" s="28"/>
      <c r="H20" s="28"/>
    </row>
    <row r="21" spans="1:8" ht="12.75">
      <c r="A21" s="23"/>
      <c r="B21" s="28"/>
      <c r="C21" s="28"/>
      <c r="D21" s="28"/>
      <c r="E21" s="23"/>
      <c r="F21" s="28"/>
      <c r="G21" s="28"/>
      <c r="H21" s="28"/>
    </row>
    <row r="22" spans="1:8" ht="12.75">
      <c r="A22" s="23"/>
      <c r="B22" s="28"/>
      <c r="C22" s="65"/>
      <c r="D22" s="28"/>
      <c r="E22" s="23"/>
      <c r="F22" s="28"/>
      <c r="G22" s="28"/>
      <c r="H22" s="28"/>
    </row>
    <row r="23" spans="1:8" ht="12.75">
      <c r="A23" s="23"/>
      <c r="B23" s="28"/>
      <c r="C23" s="28"/>
      <c r="D23" s="28"/>
      <c r="E23" s="23"/>
      <c r="F23" s="28"/>
      <c r="G23" s="28"/>
      <c r="H23" s="28"/>
    </row>
    <row r="24" spans="1:8" ht="12.75">
      <c r="A24" s="23"/>
      <c r="E24" s="23"/>
      <c r="F24" s="97"/>
      <c r="G24" s="97"/>
      <c r="H24" s="97"/>
    </row>
    <row r="25" spans="1:8" ht="12.75">
      <c r="A25" s="23"/>
      <c r="E25" s="23"/>
      <c r="F25" s="97"/>
      <c r="G25" s="97"/>
      <c r="H25" s="97"/>
    </row>
    <row r="26" spans="1:8" ht="12.75">
      <c r="A26" s="23"/>
      <c r="E26" s="23"/>
      <c r="F26" s="97"/>
      <c r="G26" s="97"/>
      <c r="H26" s="97"/>
    </row>
    <row r="29" ht="12.75">
      <c r="B29" s="24"/>
    </row>
    <row r="32" spans="1:8" ht="12.75">
      <c r="A32" s="23"/>
      <c r="E32" s="23"/>
      <c r="F32" s="97"/>
      <c r="G32" s="97"/>
      <c r="H32" s="97"/>
    </row>
    <row r="33" spans="1:5" ht="12.75">
      <c r="A33" s="23"/>
      <c r="E33" s="23"/>
    </row>
    <row r="34" spans="1:8" ht="12.75">
      <c r="A34" s="23"/>
      <c r="E34" s="23"/>
      <c r="F34" s="97"/>
      <c r="G34" s="97"/>
      <c r="H34" s="97"/>
    </row>
    <row r="35" spans="1:8" ht="12.75">
      <c r="A35" s="23"/>
      <c r="E35" s="23"/>
      <c r="F35" s="97"/>
      <c r="G35" s="97"/>
      <c r="H35" s="97"/>
    </row>
    <row r="36" spans="1:8" ht="12.75">
      <c r="A36" s="23"/>
      <c r="E36" s="23"/>
      <c r="F36" s="97"/>
      <c r="G36" s="97"/>
      <c r="H36" s="97"/>
    </row>
    <row r="37" spans="1:8" ht="12.75">
      <c r="A37" s="23"/>
      <c r="E37" s="23"/>
      <c r="F37" s="97"/>
      <c r="G37" s="97"/>
      <c r="H37" s="97"/>
    </row>
    <row r="38" spans="1:8" ht="12.75">
      <c r="A38" s="23"/>
      <c r="E38" s="23"/>
      <c r="F38" s="97"/>
      <c r="G38" s="97"/>
      <c r="H38" s="97"/>
    </row>
    <row r="39" spans="1:8" ht="12.75">
      <c r="A39" s="23"/>
      <c r="E39" s="23"/>
      <c r="F39" s="97"/>
      <c r="G39" s="97"/>
      <c r="H39" s="97"/>
    </row>
  </sheetData>
  <mergeCells count="12">
    <mergeCell ref="A2:J4"/>
    <mergeCell ref="A6:J6"/>
    <mergeCell ref="F24:H24"/>
    <mergeCell ref="F25:H25"/>
    <mergeCell ref="F26:H26"/>
    <mergeCell ref="F32:H32"/>
    <mergeCell ref="F34:H34"/>
    <mergeCell ref="F35:H35"/>
    <mergeCell ref="F36:H36"/>
    <mergeCell ref="F37:H37"/>
    <mergeCell ref="F38:H38"/>
    <mergeCell ref="F39:H39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D19" sqref="D19"/>
    </sheetView>
  </sheetViews>
  <sheetFormatPr defaultColWidth="9.00390625" defaultRowHeight="12.75"/>
  <cols>
    <col min="1" max="1" width="4.00390625" style="2" customWidth="1"/>
    <col min="2" max="2" width="26.375" style="2" customWidth="1"/>
    <col min="3" max="9" width="7.75390625" style="2" customWidth="1"/>
    <col min="10" max="10" width="2.00390625" style="2" hidden="1" customWidth="1"/>
    <col min="11" max="11" width="1.75390625" style="2" hidden="1" customWidth="1"/>
    <col min="12" max="16384" width="9.125" style="2" customWidth="1"/>
  </cols>
  <sheetData>
    <row r="1" ht="13.5" thickBot="1"/>
    <row r="2" spans="1:10" ht="21" customHeight="1" thickTop="1">
      <c r="A2" s="72" t="s">
        <v>24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21" customHeigh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21" customHeight="1" thickBo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ht="13.5" thickTop="1"/>
    <row r="6" spans="1:10" ht="12.75">
      <c r="A6" s="75" t="s">
        <v>25</v>
      </c>
      <c r="B6" s="75"/>
      <c r="C6" s="75"/>
      <c r="D6" s="75"/>
      <c r="E6" s="75"/>
      <c r="F6" s="75"/>
      <c r="G6" s="95"/>
      <c r="H6" s="95"/>
      <c r="I6" s="95"/>
      <c r="J6" s="95"/>
    </row>
    <row r="7" spans="1:8" ht="13.5" thickBot="1">
      <c r="A7" s="26"/>
      <c r="B7" s="29"/>
      <c r="C7" s="29"/>
      <c r="D7" s="29"/>
      <c r="E7" s="26"/>
      <c r="F7" s="29"/>
      <c r="G7" s="29"/>
      <c r="H7" s="29"/>
    </row>
    <row r="8" spans="1:9" ht="12.75">
      <c r="A8" s="34"/>
      <c r="B8" s="6" t="s">
        <v>29</v>
      </c>
      <c r="C8" s="6" t="s">
        <v>37</v>
      </c>
      <c r="D8" s="6" t="s">
        <v>38</v>
      </c>
      <c r="E8" s="6" t="s">
        <v>39</v>
      </c>
      <c r="F8" s="6" t="s">
        <v>65</v>
      </c>
      <c r="G8" s="6" t="s">
        <v>41</v>
      </c>
      <c r="H8" s="7" t="s">
        <v>42</v>
      </c>
      <c r="I8" s="33"/>
    </row>
    <row r="9" spans="1:8" ht="12.75">
      <c r="A9" s="8">
        <v>1</v>
      </c>
      <c r="B9" s="41" t="s">
        <v>6</v>
      </c>
      <c r="C9" s="56">
        <v>3</v>
      </c>
      <c r="D9" s="56">
        <v>2</v>
      </c>
      <c r="E9" s="56">
        <v>0</v>
      </c>
      <c r="F9" s="56">
        <v>1</v>
      </c>
      <c r="G9" s="56">
        <f>zápasy!I18+zápasy!L18+zápasy!C26+zápasy!D26+zápasy!I41+zápasy!L41</f>
        <v>2992</v>
      </c>
      <c r="H9" s="57">
        <v>4</v>
      </c>
    </row>
    <row r="10" spans="1:8" ht="12.75">
      <c r="A10" s="8">
        <v>2</v>
      </c>
      <c r="B10" s="41" t="s">
        <v>10</v>
      </c>
      <c r="C10" s="56">
        <v>3</v>
      </c>
      <c r="D10" s="56">
        <v>2</v>
      </c>
      <c r="E10" s="56">
        <v>0</v>
      </c>
      <c r="F10" s="56">
        <v>1</v>
      </c>
      <c r="G10" s="56">
        <f>zápasy!C19+zápasy!D19+zápasy!I26+zápasy!L26+zápasy!C40+zápasy!D40</f>
        <v>2921</v>
      </c>
      <c r="H10" s="57">
        <v>4</v>
      </c>
    </row>
    <row r="11" spans="1:8" ht="12.75">
      <c r="A11" s="8">
        <v>3</v>
      </c>
      <c r="B11" s="27" t="s">
        <v>0</v>
      </c>
      <c r="C11" s="13">
        <v>3</v>
      </c>
      <c r="D11" s="13">
        <v>1</v>
      </c>
      <c r="E11" s="62">
        <v>0</v>
      </c>
      <c r="F11" s="13">
        <v>2</v>
      </c>
      <c r="G11" s="13">
        <f>zápasy!C18+zápasy!D18+zápasy!C25+zápasy!D25+zápasy!I40+zápasy!L40</f>
        <v>2956</v>
      </c>
      <c r="H11" s="55">
        <v>2</v>
      </c>
    </row>
    <row r="12" spans="1:8" ht="13.5" thickBot="1">
      <c r="A12" s="35">
        <v>4</v>
      </c>
      <c r="B12" s="36" t="s">
        <v>8</v>
      </c>
      <c r="C12" s="58">
        <v>3</v>
      </c>
      <c r="D12" s="58">
        <v>1</v>
      </c>
      <c r="E12" s="63">
        <v>0</v>
      </c>
      <c r="F12" s="58">
        <v>2</v>
      </c>
      <c r="G12" s="58">
        <f>zápasy!I19+zápasy!L19+zápasy!I25+zápasy!L25+zápasy!C41+zápasy!D41</f>
        <v>2891</v>
      </c>
      <c r="H12" s="59">
        <v>2</v>
      </c>
    </row>
    <row r="13" spans="1:8" ht="12.75">
      <c r="A13" s="26"/>
      <c r="B13" s="29"/>
      <c r="C13" s="29"/>
      <c r="D13" s="29"/>
      <c r="E13" s="26"/>
      <c r="F13" s="29"/>
      <c r="G13" s="29"/>
      <c r="H13" s="29"/>
    </row>
    <row r="14" spans="2:8" ht="12.75">
      <c r="B14" s="28"/>
      <c r="C14" s="28"/>
      <c r="D14" s="28"/>
      <c r="E14" s="28"/>
      <c r="F14" s="28"/>
      <c r="G14" s="28"/>
      <c r="H14" s="28"/>
    </row>
    <row r="15" spans="2:8" ht="12.75">
      <c r="B15" s="28"/>
      <c r="C15" s="28"/>
      <c r="D15" s="28"/>
      <c r="E15" s="28"/>
      <c r="F15" s="28"/>
      <c r="G15" s="28"/>
      <c r="H15" s="28"/>
    </row>
    <row r="16" spans="2:8" ht="12.75">
      <c r="B16" s="30"/>
      <c r="C16" s="28"/>
      <c r="D16" s="28"/>
      <c r="E16" s="28"/>
      <c r="F16" s="28"/>
      <c r="G16" s="28"/>
      <c r="H16" s="28"/>
    </row>
    <row r="17" spans="2:8" ht="12.75">
      <c r="B17" s="28"/>
      <c r="C17" s="28"/>
      <c r="D17" s="28"/>
      <c r="E17" s="28"/>
      <c r="F17" s="28"/>
      <c r="G17" s="28"/>
      <c r="H17" s="28"/>
    </row>
    <row r="18" spans="2:8" ht="12.75">
      <c r="B18" s="28"/>
      <c r="C18" s="28"/>
      <c r="D18" s="28"/>
      <c r="E18" s="28"/>
      <c r="F18" s="28"/>
      <c r="G18" s="28"/>
      <c r="H18" s="28"/>
    </row>
    <row r="19" spans="1:8" ht="12.75">
      <c r="A19" s="23"/>
      <c r="B19" s="28"/>
      <c r="C19" s="28"/>
      <c r="D19" s="28"/>
      <c r="E19" s="23"/>
      <c r="F19" s="28"/>
      <c r="G19" s="28"/>
      <c r="H19" s="28"/>
    </row>
    <row r="20" spans="1:8" ht="12.75">
      <c r="A20" s="23"/>
      <c r="B20" s="28"/>
      <c r="C20" s="28"/>
      <c r="D20" s="28"/>
      <c r="E20" s="23"/>
      <c r="F20" s="28"/>
      <c r="G20" s="28"/>
      <c r="H20" s="28"/>
    </row>
    <row r="21" spans="1:8" ht="12.75">
      <c r="A21" s="23"/>
      <c r="B21" s="28"/>
      <c r="C21" s="28"/>
      <c r="D21" s="28"/>
      <c r="E21" s="23"/>
      <c r="F21" s="28"/>
      <c r="G21" s="28"/>
      <c r="H21" s="28"/>
    </row>
    <row r="22" spans="1:8" ht="12.75">
      <c r="A22" s="23"/>
      <c r="B22" s="28"/>
      <c r="C22" s="28"/>
      <c r="D22" s="28"/>
      <c r="E22" s="23"/>
      <c r="F22" s="28"/>
      <c r="G22" s="28"/>
      <c r="H22" s="28"/>
    </row>
    <row r="23" spans="1:8" ht="12.75">
      <c r="A23" s="23"/>
      <c r="B23" s="28"/>
      <c r="C23" s="28"/>
      <c r="D23" s="28"/>
      <c r="E23" s="23"/>
      <c r="F23" s="28"/>
      <c r="G23" s="28"/>
      <c r="H23" s="28"/>
    </row>
    <row r="24" spans="1:8" ht="12.75">
      <c r="A24" s="23"/>
      <c r="E24" s="23"/>
      <c r="F24" s="97"/>
      <c r="G24" s="97"/>
      <c r="H24" s="97"/>
    </row>
    <row r="25" spans="1:8" ht="12.75">
      <c r="A25" s="23"/>
      <c r="E25" s="23"/>
      <c r="F25" s="97"/>
      <c r="G25" s="97"/>
      <c r="H25" s="97"/>
    </row>
    <row r="26" spans="1:8" ht="12.75">
      <c r="A26" s="23"/>
      <c r="E26" s="23"/>
      <c r="F26" s="97"/>
      <c r="G26" s="97"/>
      <c r="H26" s="97"/>
    </row>
    <row r="29" ht="12.75">
      <c r="B29" s="24"/>
    </row>
    <row r="32" spans="1:8" ht="12.75">
      <c r="A32" s="23"/>
      <c r="E32" s="23"/>
      <c r="F32" s="97"/>
      <c r="G32" s="97"/>
      <c r="H32" s="97"/>
    </row>
    <row r="33" spans="1:5" ht="12.75">
      <c r="A33" s="23"/>
      <c r="E33" s="23"/>
    </row>
    <row r="34" spans="1:8" ht="12.75">
      <c r="A34" s="23"/>
      <c r="E34" s="23"/>
      <c r="F34" s="97"/>
      <c r="G34" s="97"/>
      <c r="H34" s="97"/>
    </row>
    <row r="35" spans="1:8" ht="12.75">
      <c r="A35" s="23"/>
      <c r="E35" s="23"/>
      <c r="F35" s="97"/>
      <c r="G35" s="97"/>
      <c r="H35" s="97"/>
    </row>
    <row r="36" spans="1:8" ht="12.75">
      <c r="A36" s="23"/>
      <c r="E36" s="23"/>
      <c r="F36" s="97"/>
      <c r="G36" s="97"/>
      <c r="H36" s="97"/>
    </row>
    <row r="37" spans="1:8" ht="12.75">
      <c r="A37" s="23"/>
      <c r="E37" s="23"/>
      <c r="F37" s="97"/>
      <c r="G37" s="97"/>
      <c r="H37" s="97"/>
    </row>
    <row r="38" spans="1:8" ht="12.75">
      <c r="A38" s="23"/>
      <c r="E38" s="23"/>
      <c r="F38" s="97"/>
      <c r="G38" s="97"/>
      <c r="H38" s="97"/>
    </row>
    <row r="39" spans="1:8" ht="12.75">
      <c r="A39" s="23"/>
      <c r="E39" s="23"/>
      <c r="F39" s="97"/>
      <c r="G39" s="97"/>
      <c r="H39" s="97"/>
    </row>
  </sheetData>
  <mergeCells count="12">
    <mergeCell ref="A2:J4"/>
    <mergeCell ref="A6:J6"/>
    <mergeCell ref="F24:H24"/>
    <mergeCell ref="F25:H25"/>
    <mergeCell ref="F26:H26"/>
    <mergeCell ref="F32:H32"/>
    <mergeCell ref="F34:H34"/>
    <mergeCell ref="F35:H35"/>
    <mergeCell ref="F36:H36"/>
    <mergeCell ref="F37:H37"/>
    <mergeCell ref="F38:H38"/>
    <mergeCell ref="F39:H39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R28"/>
  <sheetViews>
    <sheetView tabSelected="1" workbookViewId="0" topLeftCell="A1">
      <selection activeCell="O29" sqref="O29"/>
    </sheetView>
  </sheetViews>
  <sheetFormatPr defaultColWidth="9.00390625" defaultRowHeight="12.75"/>
  <cols>
    <col min="1" max="1" width="3.375" style="2" customWidth="1"/>
    <col min="2" max="2" width="25.75390625" style="2" customWidth="1"/>
    <col min="3" max="4" width="7.75390625" style="2" customWidth="1"/>
    <col min="5" max="5" width="8.75390625" style="2" customWidth="1"/>
    <col min="6" max="6" width="3.75390625" style="2" customWidth="1"/>
    <col min="7" max="7" width="25.75390625" style="2" customWidth="1"/>
    <col min="8" max="9" width="7.75390625" style="2" customWidth="1"/>
    <col min="10" max="10" width="8.75390625" style="2" customWidth="1"/>
    <col min="11" max="12" width="7.75390625" style="2" customWidth="1"/>
    <col min="13" max="13" width="8.75390625" style="2" customWidth="1"/>
    <col min="14" max="16384" width="9.125" style="2" customWidth="1"/>
  </cols>
  <sheetData>
    <row r="1" ht="12.75" customHeight="1"/>
    <row r="2" spans="1:13" ht="21" customHeight="1">
      <c r="A2" s="71" t="s">
        <v>45</v>
      </c>
      <c r="B2" s="71"/>
      <c r="C2" s="71"/>
      <c r="D2" s="71"/>
      <c r="E2" s="71"/>
      <c r="F2" s="71"/>
      <c r="G2" s="103"/>
      <c r="H2" s="103"/>
      <c r="I2" s="103"/>
      <c r="J2" s="103"/>
      <c r="K2" s="103"/>
      <c r="L2" s="103"/>
      <c r="M2" s="103"/>
    </row>
    <row r="3" spans="1:13" ht="21" customHeight="1">
      <c r="A3" s="71"/>
      <c r="B3" s="71"/>
      <c r="C3" s="71"/>
      <c r="D3" s="71"/>
      <c r="E3" s="71"/>
      <c r="F3" s="71"/>
      <c r="G3" s="103"/>
      <c r="H3" s="103"/>
      <c r="I3" s="103"/>
      <c r="J3" s="103"/>
      <c r="K3" s="103"/>
      <c r="L3" s="103"/>
      <c r="M3" s="103"/>
    </row>
    <row r="4" spans="1:13" ht="21" customHeight="1">
      <c r="A4" s="71"/>
      <c r="B4" s="71"/>
      <c r="C4" s="71"/>
      <c r="D4" s="71"/>
      <c r="E4" s="71"/>
      <c r="F4" s="71"/>
      <c r="G4" s="103"/>
      <c r="H4" s="103"/>
      <c r="I4" s="103"/>
      <c r="J4" s="103"/>
      <c r="K4" s="103"/>
      <c r="L4" s="103"/>
      <c r="M4" s="103"/>
    </row>
    <row r="6" spans="1:6" ht="12.75">
      <c r="A6" s="75"/>
      <c r="B6" s="75"/>
      <c r="C6" s="75"/>
      <c r="D6" s="75"/>
      <c r="E6" s="75"/>
      <c r="F6" s="75"/>
    </row>
    <row r="8" spans="2:5" ht="12.75">
      <c r="B8" s="104" t="s">
        <v>46</v>
      </c>
      <c r="C8" s="104"/>
      <c r="D8" s="104"/>
      <c r="E8" s="104"/>
    </row>
    <row r="10" spans="2:10" s="1" customFormat="1" ht="12.75">
      <c r="B10" s="32" t="s">
        <v>16</v>
      </c>
      <c r="C10" s="32" t="s">
        <v>17</v>
      </c>
      <c r="D10" s="32" t="s">
        <v>18</v>
      </c>
      <c r="E10" s="32" t="s">
        <v>23</v>
      </c>
      <c r="G10" s="105" t="s">
        <v>47</v>
      </c>
      <c r="H10" s="105"/>
      <c r="I10" s="105"/>
      <c r="J10" s="105"/>
    </row>
    <row r="11" spans="2:5" ht="12.75">
      <c r="B11" s="13" t="str">
        <f>'tabulka "A"'!B9</f>
        <v>Polygon Bratislava</v>
      </c>
      <c r="C11" s="13">
        <v>491</v>
      </c>
      <c r="D11" s="13">
        <v>540</v>
      </c>
      <c r="E11" s="13">
        <v>1031</v>
      </c>
    </row>
    <row r="12" spans="2:10" ht="12.75">
      <c r="B12" s="13" t="str">
        <f>'tabulka "D"'!B10</f>
        <v>Tornádo Trnava</v>
      </c>
      <c r="C12" s="13">
        <v>549</v>
      </c>
      <c r="D12" s="13">
        <v>546</v>
      </c>
      <c r="E12" s="13">
        <v>1095</v>
      </c>
      <c r="G12" s="38" t="s">
        <v>16</v>
      </c>
      <c r="H12" s="38" t="s">
        <v>17</v>
      </c>
      <c r="I12" s="38" t="s">
        <v>18</v>
      </c>
      <c r="J12" s="38" t="s">
        <v>23</v>
      </c>
    </row>
    <row r="13" spans="2:10" ht="12.75">
      <c r="B13" s="31"/>
      <c r="C13" s="4"/>
      <c r="D13" s="4"/>
      <c r="E13" s="4"/>
      <c r="G13" s="25" t="str">
        <f>B12</f>
        <v>Tornádo Trnava</v>
      </c>
      <c r="H13" s="13">
        <v>487</v>
      </c>
      <c r="I13" s="13">
        <v>478</v>
      </c>
      <c r="J13" s="13">
        <v>965</v>
      </c>
    </row>
    <row r="14" spans="7:13" ht="12.75">
      <c r="G14" s="25" t="str">
        <f>B17</f>
        <v>K&amp;K Galaxy B.Bystrica</v>
      </c>
      <c r="H14" s="13">
        <v>491</v>
      </c>
      <c r="I14" s="13">
        <v>563</v>
      </c>
      <c r="J14" s="13">
        <v>1054</v>
      </c>
      <c r="K14" s="106" t="s">
        <v>48</v>
      </c>
      <c r="L14" s="107"/>
      <c r="M14" s="107"/>
    </row>
    <row r="15" spans="2:5" s="1" customFormat="1" ht="12.75">
      <c r="B15" s="32" t="s">
        <v>16</v>
      </c>
      <c r="C15" s="32" t="s">
        <v>17</v>
      </c>
      <c r="D15" s="32" t="s">
        <v>18</v>
      </c>
      <c r="E15" s="32" t="s">
        <v>23</v>
      </c>
    </row>
    <row r="16" spans="2:13" ht="12.75">
      <c r="B16" s="13" t="str">
        <f>'tabulka "C"'!B9</f>
        <v>Galaxy Trnava</v>
      </c>
      <c r="C16" s="13">
        <v>422</v>
      </c>
      <c r="D16" s="13">
        <v>472</v>
      </c>
      <c r="E16" s="13">
        <v>894</v>
      </c>
      <c r="G16" s="4"/>
      <c r="H16" s="98" t="s">
        <v>16</v>
      </c>
      <c r="I16" s="99"/>
      <c r="J16" s="100"/>
      <c r="K16" s="37" t="s">
        <v>17</v>
      </c>
      <c r="L16" s="37" t="s">
        <v>18</v>
      </c>
      <c r="M16" s="37" t="s">
        <v>23</v>
      </c>
    </row>
    <row r="17" spans="2:18" ht="12.75">
      <c r="B17" s="13" t="str">
        <f>'tabuľka "B"'!B10</f>
        <v>K&amp;K Galaxy B.Bystrica</v>
      </c>
      <c r="C17" s="13">
        <v>459</v>
      </c>
      <c r="D17" s="13">
        <v>541</v>
      </c>
      <c r="E17" s="13">
        <v>1000</v>
      </c>
      <c r="G17" s="1" t="s">
        <v>79</v>
      </c>
      <c r="H17" s="101" t="str">
        <f>G14</f>
        <v>K&amp;K Galaxy B.Bystrica</v>
      </c>
      <c r="I17" s="80"/>
      <c r="J17" s="102"/>
      <c r="K17" s="13">
        <v>514</v>
      </c>
      <c r="L17" s="13">
        <v>571</v>
      </c>
      <c r="M17" s="13">
        <v>1085</v>
      </c>
      <c r="O17" s="66" t="s">
        <v>75</v>
      </c>
      <c r="P17" s="67" t="str">
        <f>H17</f>
        <v>K&amp;K Galaxy B.Bystrica</v>
      </c>
      <c r="Q17" s="67"/>
      <c r="R17" s="67"/>
    </row>
    <row r="18" spans="8:18" ht="12.75">
      <c r="H18" s="101" t="str">
        <f>G23</f>
        <v>Mr. Split Bratislava</v>
      </c>
      <c r="I18" s="80"/>
      <c r="J18" s="102"/>
      <c r="K18" s="13">
        <v>487</v>
      </c>
      <c r="L18" s="13">
        <v>482</v>
      </c>
      <c r="M18" s="13">
        <v>969</v>
      </c>
      <c r="O18" s="68" t="s">
        <v>76</v>
      </c>
      <c r="P18" s="69" t="str">
        <f>H18</f>
        <v>Mr. Split Bratislava</v>
      </c>
      <c r="Q18" s="69"/>
      <c r="R18" s="67"/>
    </row>
    <row r="19" spans="2:18" s="1" customFormat="1" ht="12.75">
      <c r="B19" s="32" t="s">
        <v>16</v>
      </c>
      <c r="C19" s="32" t="s">
        <v>17</v>
      </c>
      <c r="D19" s="32" t="s">
        <v>18</v>
      </c>
      <c r="E19" s="32" t="s">
        <v>23</v>
      </c>
      <c r="O19" s="66" t="s">
        <v>77</v>
      </c>
      <c r="P19" s="70" t="str">
        <f>H28</f>
        <v>Lubomiro Strikers Bratislava</v>
      </c>
      <c r="Q19" s="70"/>
      <c r="R19" s="70"/>
    </row>
    <row r="20" spans="2:18" ht="12.75">
      <c r="B20" s="13" t="str">
        <f>'tabuľka "B"'!B9</f>
        <v>Lubomiro Strikers Bratislava</v>
      </c>
      <c r="C20" s="13">
        <v>562</v>
      </c>
      <c r="D20" s="13">
        <v>546</v>
      </c>
      <c r="E20" s="13">
        <v>1108</v>
      </c>
      <c r="O20" s="66" t="s">
        <v>78</v>
      </c>
      <c r="P20" s="67" t="str">
        <f>H27</f>
        <v>Tornádo Trnava</v>
      </c>
      <c r="Q20" s="67"/>
      <c r="R20" s="67"/>
    </row>
    <row r="21" spans="2:10" ht="12.75">
      <c r="B21" s="13" t="str">
        <f>'tabulka "C"'!B10</f>
        <v>Valentíno Trnava</v>
      </c>
      <c r="C21" s="13">
        <v>485</v>
      </c>
      <c r="D21" s="13">
        <v>513</v>
      </c>
      <c r="E21" s="13">
        <v>998</v>
      </c>
      <c r="G21" s="38" t="s">
        <v>16</v>
      </c>
      <c r="H21" s="38" t="s">
        <v>17</v>
      </c>
      <c r="I21" s="38" t="s">
        <v>18</v>
      </c>
      <c r="J21" s="38" t="s">
        <v>23</v>
      </c>
    </row>
    <row r="22" spans="2:10" ht="12.75">
      <c r="B22" s="31"/>
      <c r="C22" s="4"/>
      <c r="D22" s="4"/>
      <c r="E22" s="4"/>
      <c r="G22" s="25" t="str">
        <f>B20</f>
        <v>Lubomiro Strikers Bratislava</v>
      </c>
      <c r="H22" s="13">
        <v>566</v>
      </c>
      <c r="I22" s="13">
        <v>574</v>
      </c>
      <c r="J22" s="13">
        <v>1140</v>
      </c>
    </row>
    <row r="23" spans="7:10" ht="12.75">
      <c r="G23" s="25" t="str">
        <f>B25</f>
        <v>Mr. Split Bratislava</v>
      </c>
      <c r="H23" s="13">
        <v>592</v>
      </c>
      <c r="I23" s="13">
        <v>551</v>
      </c>
      <c r="J23" s="108">
        <v>1143</v>
      </c>
    </row>
    <row r="24" spans="2:5" s="1" customFormat="1" ht="12.75">
      <c r="B24" s="32" t="s">
        <v>16</v>
      </c>
      <c r="C24" s="32" t="s">
        <v>17</v>
      </c>
      <c r="D24" s="32" t="s">
        <v>18</v>
      </c>
      <c r="E24" s="32" t="s">
        <v>23</v>
      </c>
    </row>
    <row r="25" spans="2:5" ht="12.75">
      <c r="B25" s="13" t="str">
        <f>'tabulka "D"'!B9</f>
        <v>Mr. Split Bratislava</v>
      </c>
      <c r="C25" s="13">
        <v>502</v>
      </c>
      <c r="D25" s="13">
        <v>447</v>
      </c>
      <c r="E25" s="13">
        <v>949</v>
      </c>
    </row>
    <row r="26" spans="2:13" ht="12.75">
      <c r="B26" s="13" t="str">
        <f>'tabulka "A"'!B10</f>
        <v>MLB Bratislava</v>
      </c>
      <c r="C26" s="13">
        <v>431</v>
      </c>
      <c r="D26" s="13">
        <v>378</v>
      </c>
      <c r="E26" s="13">
        <v>809</v>
      </c>
      <c r="H26" s="98" t="s">
        <v>16</v>
      </c>
      <c r="I26" s="99"/>
      <c r="J26" s="100"/>
      <c r="K26" s="37" t="s">
        <v>17</v>
      </c>
      <c r="L26" s="37" t="s">
        <v>18</v>
      </c>
      <c r="M26" s="37" t="s">
        <v>23</v>
      </c>
    </row>
    <row r="27" spans="7:13" ht="12.75">
      <c r="G27" s="1" t="s">
        <v>80</v>
      </c>
      <c r="H27" s="101" t="str">
        <f>G13</f>
        <v>Tornádo Trnava</v>
      </c>
      <c r="I27" s="80"/>
      <c r="J27" s="102"/>
      <c r="K27" s="13">
        <v>479</v>
      </c>
      <c r="L27" s="13">
        <v>515</v>
      </c>
      <c r="M27" s="13">
        <v>994</v>
      </c>
    </row>
    <row r="28" spans="8:13" ht="12.75">
      <c r="H28" s="101" t="str">
        <f>G22</f>
        <v>Lubomiro Strikers Bratislava</v>
      </c>
      <c r="I28" s="80"/>
      <c r="J28" s="102"/>
      <c r="K28" s="13">
        <v>503</v>
      </c>
      <c r="L28" s="13">
        <v>584</v>
      </c>
      <c r="M28" s="13">
        <v>1087</v>
      </c>
    </row>
  </sheetData>
  <mergeCells count="12">
    <mergeCell ref="H16:J16"/>
    <mergeCell ref="H17:J17"/>
    <mergeCell ref="H18:J18"/>
    <mergeCell ref="A2:M4"/>
    <mergeCell ref="B8:E8"/>
    <mergeCell ref="G10:J10"/>
    <mergeCell ref="K14:M14"/>
    <mergeCell ref="A6:F6"/>
    <mergeCell ref="H26:J26"/>
    <mergeCell ref="H27:J27"/>
    <mergeCell ref="H28:J28"/>
    <mergeCell ref="P19:R19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Spravca</dc:creator>
  <cp:keywords/>
  <dc:description/>
  <cp:lastModifiedBy>Krajčovič Branislav</cp:lastModifiedBy>
  <cp:lastPrinted>2005-12-10T20:51:23Z</cp:lastPrinted>
  <dcterms:created xsi:type="dcterms:W3CDTF">2004-12-05T12:27:20Z</dcterms:created>
  <dcterms:modified xsi:type="dcterms:W3CDTF">2005-12-11T18:57:34Z</dcterms:modified>
  <cp:category/>
  <cp:version/>
  <cp:contentType/>
  <cp:contentStatus/>
</cp:coreProperties>
</file>