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I.KOLO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<sst xmlns="http://schemas.openxmlformats.org/spreadsheetml/2006/main" count="87" uniqueCount="80">
  <si>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HC</t>
  </si>
  <si>
    <t>1.</t>
  </si>
  <si>
    <t>2.</t>
  </si>
  <si>
    <t>3.</t>
  </si>
  <si>
    <t>SPOLU</t>
  </si>
  <si>
    <t>BOWLER</t>
  </si>
  <si>
    <t>POR.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</si>
  <si>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</si>
  <si>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</si>
  <si>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</si>
  <si>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</si>
  <si>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</si>
  <si>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</si>
  <si>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</si>
  <si>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</si>
  <si>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</si>
  <si>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</si>
  <si>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</si>
  <si>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</si>
  <si>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</si>
  <si>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</si>
  <si>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</si>
  <si>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18.</t>
  </si>
  <si>
    <t>20.</t>
  </si>
  <si>
    <t>KVALIFIKÁCIA</t>
  </si>
  <si>
    <t>FINÁLE</t>
  </si>
  <si>
    <t>DVESTOVKY</t>
  </si>
  <si>
    <t>21.</t>
  </si>
  <si>
    <t>22.</t>
  </si>
  <si>
    <t>23.</t>
  </si>
  <si>
    <t>24.</t>
  </si>
  <si>
    <t>25.</t>
  </si>
  <si>
    <t>26.</t>
  </si>
  <si>
    <t>27.</t>
  </si>
  <si>
    <t>Purš Jaroslav</t>
  </si>
  <si>
    <t>Magula Pavol</t>
  </si>
  <si>
    <t>Watzka Stanislav</t>
  </si>
  <si>
    <t>Bobek Mário</t>
  </si>
  <si>
    <t>Lehota Ján</t>
  </si>
  <si>
    <t>Kašák Branislav</t>
  </si>
  <si>
    <t>Purš Patrik</t>
  </si>
  <si>
    <t>Kuciak Roman</t>
  </si>
  <si>
    <t>Magula Tomáš</t>
  </si>
  <si>
    <t>Halán Andrej</t>
  </si>
  <si>
    <t>Felčír Jaroslav</t>
  </si>
  <si>
    <t>Slíž Marcel</t>
  </si>
  <si>
    <t>Krajčovič Branislav</t>
  </si>
  <si>
    <t>Tomašovič Juraj</t>
  </si>
  <si>
    <t>Viskupič Jozef</t>
  </si>
  <si>
    <t>Repa Marián</t>
  </si>
  <si>
    <t>Hedl Marcel</t>
  </si>
  <si>
    <t>Kuciaková Lucia</t>
  </si>
  <si>
    <t>Koník Miroslav</t>
  </si>
  <si>
    <t>Sikela Peter</t>
  </si>
  <si>
    <t>Feranec Peter</t>
  </si>
  <si>
    <t>Bobek Ján</t>
  </si>
  <si>
    <t>Šturdík Jozef</t>
  </si>
  <si>
    <t>28.</t>
  </si>
  <si>
    <t>Sedláčková Tamara</t>
  </si>
  <si>
    <t>Sladký Peter</t>
  </si>
  <si>
    <t>Petrík Marek</t>
  </si>
  <si>
    <t xml:space="preserve">Čižmárová Barbara </t>
  </si>
  <si>
    <t>Body por.</t>
  </si>
  <si>
    <t>BODY 200</t>
  </si>
  <si>
    <t>POČET</t>
  </si>
  <si>
    <t>Priemer KV.</t>
  </si>
  <si>
    <t>PRIEMER sp.</t>
  </si>
  <si>
    <t>Remenár Ján</t>
  </si>
  <si>
    <t>29.</t>
  </si>
  <si>
    <t>Malovec Milan</t>
  </si>
  <si>
    <t>Skrežina R.</t>
  </si>
  <si>
    <t>Selecky Peter</t>
  </si>
  <si>
    <t>Balažovič Šaňo</t>
  </si>
  <si>
    <t>Sladká Eva</t>
  </si>
  <si>
    <t>Ivanová Xénia</t>
  </si>
  <si>
    <t>30.</t>
  </si>
  <si>
    <t>31.</t>
  </si>
  <si>
    <t>32.</t>
  </si>
  <si>
    <t>33.</t>
  </si>
  <si>
    <t>34.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</si>
</sst>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b/>
      <i/>
      <sz val="10"/>
      <name val="Arial CE"/>
      <family val="0"/>
    </font>
    <font>
      <b/>
      <i/>
      <sz val="12"/>
      <name val="Arial CE"/>
      <family val="0"/>
    </font>
    <font>
      <b/>
      <i/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/>
    </xf>
    <xf numFmtId="0" fontId="9" fillId="3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4" fontId="6" fillId="7" borderId="10" xfId="0" applyNumberFormat="1" applyFont="1" applyFill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10" fillId="5" borderId="3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0" fontId="10" fillId="6" borderId="46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1" fillId="6" borderId="47" xfId="0" applyFont="1" applyFill="1" applyBorder="1" applyAlignment="1">
      <alignment horizontal="center"/>
    </xf>
    <xf numFmtId="0" fontId="1" fillId="5" borderId="48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center"/>
    </xf>
    <xf numFmtId="0" fontId="1" fillId="8" borderId="1" xfId="0" applyFont="1" applyFill="1" applyBorder="1" applyAlignment="1">
      <alignment/>
    </xf>
    <xf numFmtId="0" fontId="1" fillId="8" borderId="3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8" borderId="19" xfId="0" applyFont="1" applyFill="1" applyBorder="1" applyAlignment="1">
      <alignment/>
    </xf>
    <xf numFmtId="0" fontId="1" fillId="8" borderId="23" xfId="0" applyFont="1" applyFill="1" applyBorder="1" applyAlignment="1">
      <alignment/>
    </xf>
    <xf numFmtId="0" fontId="1" fillId="8" borderId="29" xfId="0" applyFont="1" applyFill="1" applyBorder="1" applyAlignment="1">
      <alignment/>
    </xf>
    <xf numFmtId="0" fontId="6" fillId="6" borderId="19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6" fillId="2" borderId="50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1" fillId="6" borderId="51" xfId="0" applyFont="1" applyFill="1" applyBorder="1" applyAlignment="1">
      <alignment horizontal="center"/>
    </xf>
    <xf numFmtId="0" fontId="1" fillId="6" borderId="52" xfId="0" applyFont="1" applyFill="1" applyBorder="1" applyAlignment="1">
      <alignment horizontal="center"/>
    </xf>
    <xf numFmtId="0" fontId="1" fillId="6" borderId="53" xfId="0" applyFont="1" applyFill="1" applyBorder="1" applyAlignment="1">
      <alignment horizontal="center"/>
    </xf>
    <xf numFmtId="0" fontId="1" fillId="6" borderId="54" xfId="0" applyFont="1" applyFill="1" applyBorder="1" applyAlignment="1">
      <alignment horizontal="center"/>
    </xf>
    <xf numFmtId="0" fontId="1" fillId="6" borderId="55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6" borderId="19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0" fillId="5" borderId="56" xfId="0" applyFill="1" applyBorder="1" applyAlignment="1">
      <alignment horizontal="left"/>
    </xf>
    <xf numFmtId="0" fontId="0" fillId="5" borderId="57" xfId="0" applyFill="1" applyBorder="1" applyAlignment="1">
      <alignment horizontal="left"/>
    </xf>
    <xf numFmtId="0" fontId="0" fillId="5" borderId="58" xfId="0" applyFill="1" applyBorder="1" applyAlignment="1">
      <alignment horizontal="left"/>
    </xf>
    <xf numFmtId="0" fontId="7" fillId="9" borderId="50" xfId="0" applyFont="1" applyFill="1" applyBorder="1" applyAlignment="1">
      <alignment horizontal="center"/>
    </xf>
    <xf numFmtId="0" fontId="7" fillId="9" borderId="59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17</xdr:col>
      <xdr:colOff>0</xdr:colOff>
      <xdr:row>0</xdr:row>
      <xdr:rowOff>1047750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505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1152525</xdr:colOff>
      <xdr:row>0</xdr:row>
      <xdr:rowOff>190500</xdr:rowOff>
    </xdr:from>
    <xdr:to>
      <xdr:col>14</xdr:col>
      <xdr:colOff>428625</xdr:colOff>
      <xdr:row>0</xdr:row>
      <xdr:rowOff>723900</xdr:rowOff>
    </xdr:to>
    <xdr:sp>
      <xdr:nvSpPr>
        <xdr:cNvPr id="2" name="AutoShape 1"/>
        <xdr:cNvSpPr>
          <a:spLocks/>
        </xdr:cNvSpPr>
      </xdr:nvSpPr>
      <xdr:spPr>
        <a:xfrm>
          <a:off x="1485900" y="190500"/>
          <a:ext cx="6400800" cy="533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22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FF00"/>
              </a:solidFill>
              <a:latin typeface="Comic Sans MS"/>
              <a:cs typeface="Comic Sans MS"/>
            </a:rPr>
            <a:t>TRNAVSKÝ POHÁR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276225</xdr:rowOff>
    </xdr:from>
    <xdr:to>
      <xdr:col>1</xdr:col>
      <xdr:colOff>752475</xdr:colOff>
      <xdr:row>0</xdr:row>
      <xdr:rowOff>847725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76225"/>
          <a:ext cx="857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180975</xdr:colOff>
      <xdr:row>0</xdr:row>
      <xdr:rowOff>266700</xdr:rowOff>
    </xdr:from>
    <xdr:to>
      <xdr:col>16</xdr:col>
      <xdr:colOff>342900</xdr:colOff>
      <xdr:row>0</xdr:row>
      <xdr:rowOff>838200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266700"/>
          <a:ext cx="847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1">
      <selection activeCell="A38" sqref="A38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3.75390625" style="0" customWidth="1"/>
    <col min="4" max="7" width="4.75390625" style="0" customWidth="1"/>
    <col min="10" max="12" width="4.75390625" style="0" customWidth="1"/>
    <col min="14" max="14" width="9.375" style="0" bestFit="1" customWidth="1"/>
  </cols>
  <sheetData>
    <row r="1" spans="1:17" ht="83.25" customHeight="1" thickBo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</row>
    <row r="2" spans="1:17" ht="15" customHeight="1" thickBot="1">
      <c r="A2" s="138" t="s">
        <v>6</v>
      </c>
      <c r="B2" s="21">
        <v>39098</v>
      </c>
      <c r="C2" s="135" t="s">
        <v>24</v>
      </c>
      <c r="D2" s="136"/>
      <c r="E2" s="136"/>
      <c r="F2" s="136"/>
      <c r="G2" s="136"/>
      <c r="H2" s="136"/>
      <c r="I2" s="14"/>
      <c r="J2" s="136" t="s">
        <v>25</v>
      </c>
      <c r="K2" s="136"/>
      <c r="L2" s="136"/>
      <c r="M2" s="137"/>
      <c r="N2" s="121"/>
      <c r="O2" s="122"/>
      <c r="P2" s="15" t="s">
        <v>26</v>
      </c>
      <c r="Q2" s="130" t="s">
        <v>62</v>
      </c>
    </row>
    <row r="3" spans="1:17" ht="20.25" customHeight="1" thickBot="1">
      <c r="A3" s="139"/>
      <c r="B3" s="22" t="s">
        <v>5</v>
      </c>
      <c r="C3" s="23" t="s">
        <v>0</v>
      </c>
      <c r="D3" s="24" t="s">
        <v>1</v>
      </c>
      <c r="E3" s="25" t="s">
        <v>2</v>
      </c>
      <c r="F3" s="24" t="s">
        <v>3</v>
      </c>
      <c r="G3" s="27">
        <v>4</v>
      </c>
      <c r="H3" s="16" t="s">
        <v>4</v>
      </c>
      <c r="I3" s="20" t="s">
        <v>65</v>
      </c>
      <c r="J3" s="26" t="s">
        <v>1</v>
      </c>
      <c r="K3" s="25" t="s">
        <v>2</v>
      </c>
      <c r="L3" s="28" t="s">
        <v>3</v>
      </c>
      <c r="M3" s="16" t="s">
        <v>4</v>
      </c>
      <c r="N3" s="20" t="s">
        <v>66</v>
      </c>
      <c r="O3" s="17" t="s">
        <v>63</v>
      </c>
      <c r="P3" s="18" t="s">
        <v>64</v>
      </c>
      <c r="Q3" s="131"/>
    </row>
    <row r="4" spans="1:18" ht="12.75">
      <c r="A4" s="29" t="s">
        <v>1</v>
      </c>
      <c r="B4" s="106" t="s">
        <v>47</v>
      </c>
      <c r="C4" s="57"/>
      <c r="D4" s="19">
        <v>201</v>
      </c>
      <c r="E4" s="58">
        <v>170</v>
      </c>
      <c r="F4" s="19">
        <v>265</v>
      </c>
      <c r="G4" s="49">
        <v>222</v>
      </c>
      <c r="H4" s="59">
        <f aca="true" t="shared" si="0" ref="H4:H37">C4+D4+E4+F4+G4</f>
        <v>858</v>
      </c>
      <c r="I4" s="60">
        <f aca="true" t="shared" si="1" ref="I4:I37">(D4+E4+F4+G4)/4</f>
        <v>214.5</v>
      </c>
      <c r="J4" s="61">
        <v>183</v>
      </c>
      <c r="K4" s="62">
        <v>162</v>
      </c>
      <c r="L4" s="63">
        <v>179</v>
      </c>
      <c r="M4" s="118">
        <f aca="true" t="shared" si="2" ref="M4:M37">H4+J4+K4+L4</f>
        <v>1382</v>
      </c>
      <c r="N4" s="2">
        <f aca="true" t="shared" si="3" ref="N4:N22">(D4+E4+F4+G4+J4+K4+L4)/7</f>
        <v>197.42857142857142</v>
      </c>
      <c r="O4" s="7"/>
      <c r="P4" s="5"/>
      <c r="Q4" s="123">
        <v>34</v>
      </c>
      <c r="R4" s="1"/>
    </row>
    <row r="5" spans="1:18" ht="12.75">
      <c r="A5" s="30" t="s">
        <v>2</v>
      </c>
      <c r="B5" s="107" t="s">
        <v>59</v>
      </c>
      <c r="C5" s="64"/>
      <c r="D5" s="46">
        <v>235</v>
      </c>
      <c r="E5" s="52">
        <v>161</v>
      </c>
      <c r="F5" s="46">
        <v>179</v>
      </c>
      <c r="G5" s="48">
        <v>212</v>
      </c>
      <c r="H5" s="55">
        <f t="shared" si="0"/>
        <v>787</v>
      </c>
      <c r="I5" s="60">
        <f t="shared" si="1"/>
        <v>196.75</v>
      </c>
      <c r="J5" s="51">
        <v>202</v>
      </c>
      <c r="K5" s="52">
        <v>190</v>
      </c>
      <c r="L5" s="53">
        <v>182</v>
      </c>
      <c r="M5" s="119">
        <f t="shared" si="2"/>
        <v>1361</v>
      </c>
      <c r="N5" s="2">
        <f t="shared" si="3"/>
        <v>194.42857142857142</v>
      </c>
      <c r="O5" s="6"/>
      <c r="P5" s="4"/>
      <c r="Q5" s="124">
        <v>33</v>
      </c>
      <c r="R5" s="1"/>
    </row>
    <row r="6" spans="1:18" ht="12.75">
      <c r="A6" s="30" t="s">
        <v>3</v>
      </c>
      <c r="B6" s="107" t="s">
        <v>56</v>
      </c>
      <c r="C6" s="64"/>
      <c r="D6" s="46">
        <v>175</v>
      </c>
      <c r="E6" s="9">
        <v>232</v>
      </c>
      <c r="F6" s="46">
        <v>187</v>
      </c>
      <c r="G6" s="65">
        <v>167</v>
      </c>
      <c r="H6" s="55">
        <f t="shared" si="0"/>
        <v>761</v>
      </c>
      <c r="I6" s="60">
        <f t="shared" si="1"/>
        <v>190.25</v>
      </c>
      <c r="J6" s="50">
        <v>178</v>
      </c>
      <c r="K6" s="9">
        <v>224</v>
      </c>
      <c r="L6" s="53">
        <v>195</v>
      </c>
      <c r="M6" s="119">
        <f t="shared" si="2"/>
        <v>1358</v>
      </c>
      <c r="N6" s="2">
        <f t="shared" si="3"/>
        <v>194</v>
      </c>
      <c r="O6" s="6"/>
      <c r="P6" s="4"/>
      <c r="Q6" s="124">
        <v>32</v>
      </c>
      <c r="R6" s="1"/>
    </row>
    <row r="7" spans="1:18" ht="12.75">
      <c r="A7" s="30" t="s">
        <v>7</v>
      </c>
      <c r="B7" s="107" t="s">
        <v>51</v>
      </c>
      <c r="C7" s="64">
        <v>40</v>
      </c>
      <c r="D7" s="46">
        <v>186</v>
      </c>
      <c r="E7" s="52">
        <v>175</v>
      </c>
      <c r="F7" s="46">
        <v>167</v>
      </c>
      <c r="G7" s="65">
        <v>184</v>
      </c>
      <c r="H7" s="55">
        <f t="shared" si="0"/>
        <v>752</v>
      </c>
      <c r="I7" s="60">
        <f t="shared" si="1"/>
        <v>178</v>
      </c>
      <c r="J7" s="50">
        <v>178</v>
      </c>
      <c r="K7" s="9">
        <v>206</v>
      </c>
      <c r="L7" s="54">
        <v>203</v>
      </c>
      <c r="M7" s="119">
        <f t="shared" si="2"/>
        <v>1339</v>
      </c>
      <c r="N7" s="2">
        <f t="shared" si="3"/>
        <v>185.57142857142858</v>
      </c>
      <c r="O7" s="6"/>
      <c r="P7" s="4"/>
      <c r="Q7" s="124">
        <v>31</v>
      </c>
      <c r="R7" s="1"/>
    </row>
    <row r="8" spans="1:18" ht="12.75">
      <c r="A8" s="30" t="s">
        <v>8</v>
      </c>
      <c r="B8" s="107" t="s">
        <v>36</v>
      </c>
      <c r="C8" s="64"/>
      <c r="D8" s="46">
        <v>167</v>
      </c>
      <c r="E8" s="52">
        <v>187</v>
      </c>
      <c r="F8" s="46">
        <v>199</v>
      </c>
      <c r="G8" s="65">
        <v>156</v>
      </c>
      <c r="H8" s="55">
        <f t="shared" si="0"/>
        <v>709</v>
      </c>
      <c r="I8" s="60">
        <f t="shared" si="1"/>
        <v>177.25</v>
      </c>
      <c r="J8" s="51">
        <v>250</v>
      </c>
      <c r="K8" s="52">
        <v>177</v>
      </c>
      <c r="L8" s="53">
        <v>172</v>
      </c>
      <c r="M8" s="119">
        <f t="shared" si="2"/>
        <v>1308</v>
      </c>
      <c r="N8" s="2">
        <f t="shared" si="3"/>
        <v>186.85714285714286</v>
      </c>
      <c r="O8" s="6"/>
      <c r="P8" s="4"/>
      <c r="Q8" s="124">
        <v>30</v>
      </c>
      <c r="R8" s="1"/>
    </row>
    <row r="9" spans="1:18" ht="12.75">
      <c r="A9" s="30" t="s">
        <v>9</v>
      </c>
      <c r="B9" s="107" t="s">
        <v>58</v>
      </c>
      <c r="C9" s="64">
        <v>40</v>
      </c>
      <c r="D9" s="46">
        <v>174</v>
      </c>
      <c r="E9" s="52">
        <v>166</v>
      </c>
      <c r="F9" s="46">
        <v>187</v>
      </c>
      <c r="G9" s="65">
        <v>178</v>
      </c>
      <c r="H9" s="55">
        <f t="shared" si="0"/>
        <v>745</v>
      </c>
      <c r="I9" s="60">
        <f t="shared" si="1"/>
        <v>176.25</v>
      </c>
      <c r="J9" s="50">
        <v>195</v>
      </c>
      <c r="K9" s="52">
        <v>162</v>
      </c>
      <c r="L9" s="53">
        <v>176</v>
      </c>
      <c r="M9" s="119">
        <f t="shared" si="2"/>
        <v>1278</v>
      </c>
      <c r="N9" s="2">
        <f t="shared" si="3"/>
        <v>176.85714285714286</v>
      </c>
      <c r="O9" s="6"/>
      <c r="P9" s="4"/>
      <c r="Q9" s="124">
        <v>29</v>
      </c>
      <c r="R9" s="1"/>
    </row>
    <row r="10" spans="1:18" ht="12.75">
      <c r="A10" s="30" t="s">
        <v>10</v>
      </c>
      <c r="B10" s="107" t="s">
        <v>44</v>
      </c>
      <c r="C10" s="64"/>
      <c r="D10" s="46">
        <v>175</v>
      </c>
      <c r="E10" s="9">
        <v>226</v>
      </c>
      <c r="F10" s="46">
        <v>166</v>
      </c>
      <c r="G10" s="65">
        <v>162</v>
      </c>
      <c r="H10" s="55">
        <f t="shared" si="0"/>
        <v>729</v>
      </c>
      <c r="I10" s="60">
        <f t="shared" si="1"/>
        <v>182.25</v>
      </c>
      <c r="J10" s="50">
        <v>191</v>
      </c>
      <c r="K10" s="52">
        <v>159</v>
      </c>
      <c r="L10" s="53">
        <v>196</v>
      </c>
      <c r="M10" s="119">
        <f t="shared" si="2"/>
        <v>1275</v>
      </c>
      <c r="N10" s="2">
        <f t="shared" si="3"/>
        <v>182.14285714285714</v>
      </c>
      <c r="O10" s="6"/>
      <c r="P10" s="4"/>
      <c r="Q10" s="124">
        <v>28</v>
      </c>
      <c r="R10" s="1"/>
    </row>
    <row r="11" spans="1:18" ht="12.75">
      <c r="A11" s="30" t="s">
        <v>11</v>
      </c>
      <c r="B11" s="107" t="s">
        <v>34</v>
      </c>
      <c r="C11" s="64"/>
      <c r="D11" s="46">
        <v>176</v>
      </c>
      <c r="E11" s="52">
        <v>191</v>
      </c>
      <c r="F11" s="46">
        <v>161</v>
      </c>
      <c r="G11" s="65">
        <v>189</v>
      </c>
      <c r="H11" s="55">
        <f t="shared" si="0"/>
        <v>717</v>
      </c>
      <c r="I11" s="60">
        <f t="shared" si="1"/>
        <v>179.25</v>
      </c>
      <c r="J11" s="50">
        <v>190</v>
      </c>
      <c r="K11" s="52">
        <v>168</v>
      </c>
      <c r="L11" s="53">
        <v>185</v>
      </c>
      <c r="M11" s="119">
        <f t="shared" si="2"/>
        <v>1260</v>
      </c>
      <c r="N11" s="2">
        <f t="shared" si="3"/>
        <v>180</v>
      </c>
      <c r="O11" s="6"/>
      <c r="P11" s="4"/>
      <c r="Q11" s="124">
        <v>27</v>
      </c>
      <c r="R11" s="1"/>
    </row>
    <row r="12" spans="1:18" ht="12.75">
      <c r="A12" s="30" t="s">
        <v>12</v>
      </c>
      <c r="B12" s="107" t="s">
        <v>40</v>
      </c>
      <c r="C12" s="64">
        <v>40</v>
      </c>
      <c r="D12" s="46">
        <v>180</v>
      </c>
      <c r="E12" s="52">
        <v>126</v>
      </c>
      <c r="F12" s="46">
        <v>184</v>
      </c>
      <c r="G12" s="48">
        <v>223</v>
      </c>
      <c r="H12" s="55">
        <f t="shared" si="0"/>
        <v>753</v>
      </c>
      <c r="I12" s="60">
        <f t="shared" si="1"/>
        <v>178.25</v>
      </c>
      <c r="J12" s="50">
        <v>165</v>
      </c>
      <c r="K12" s="52">
        <v>188</v>
      </c>
      <c r="L12" s="53">
        <v>153</v>
      </c>
      <c r="M12" s="119">
        <f t="shared" si="2"/>
        <v>1259</v>
      </c>
      <c r="N12" s="2">
        <f t="shared" si="3"/>
        <v>174.14285714285714</v>
      </c>
      <c r="O12" s="6"/>
      <c r="P12" s="4"/>
      <c r="Q12" s="124">
        <v>26</v>
      </c>
      <c r="R12" s="1"/>
    </row>
    <row r="13" spans="1:18" ht="12.75">
      <c r="A13" s="30" t="s">
        <v>13</v>
      </c>
      <c r="B13" s="107" t="s">
        <v>42</v>
      </c>
      <c r="C13" s="64"/>
      <c r="D13" s="46">
        <v>168</v>
      </c>
      <c r="E13" s="52">
        <v>158</v>
      </c>
      <c r="F13" s="46">
        <v>191</v>
      </c>
      <c r="G13" s="65">
        <v>188</v>
      </c>
      <c r="H13" s="55">
        <f t="shared" si="0"/>
        <v>705</v>
      </c>
      <c r="I13" s="60">
        <f t="shared" si="1"/>
        <v>176.25</v>
      </c>
      <c r="J13" s="51">
        <v>233</v>
      </c>
      <c r="K13" s="52">
        <v>166</v>
      </c>
      <c r="L13" s="53">
        <v>147</v>
      </c>
      <c r="M13" s="119">
        <f t="shared" si="2"/>
        <v>1251</v>
      </c>
      <c r="N13" s="2">
        <f t="shared" si="3"/>
        <v>178.71428571428572</v>
      </c>
      <c r="O13" s="6"/>
      <c r="P13" s="4"/>
      <c r="Q13" s="124">
        <v>25</v>
      </c>
      <c r="R13" s="1"/>
    </row>
    <row r="14" spans="1:21" ht="12.75">
      <c r="A14" s="30" t="s">
        <v>14</v>
      </c>
      <c r="B14" s="107" t="s">
        <v>48</v>
      </c>
      <c r="C14" s="64"/>
      <c r="D14" s="46">
        <v>197</v>
      </c>
      <c r="E14" s="52">
        <v>163</v>
      </c>
      <c r="F14" s="46">
        <v>163</v>
      </c>
      <c r="G14" s="65">
        <v>202</v>
      </c>
      <c r="H14" s="55">
        <f t="shared" si="0"/>
        <v>725</v>
      </c>
      <c r="I14" s="60">
        <f t="shared" si="1"/>
        <v>181.25</v>
      </c>
      <c r="J14" s="50">
        <v>157</v>
      </c>
      <c r="K14" s="52">
        <v>175</v>
      </c>
      <c r="L14" s="53">
        <v>194</v>
      </c>
      <c r="M14" s="119">
        <f t="shared" si="2"/>
        <v>1251</v>
      </c>
      <c r="N14" s="2">
        <f t="shared" si="3"/>
        <v>178.71428571428572</v>
      </c>
      <c r="O14" s="6"/>
      <c r="P14" s="4"/>
      <c r="Q14" s="124">
        <v>24</v>
      </c>
      <c r="R14" s="1"/>
      <c r="U14" s="129"/>
    </row>
    <row r="15" spans="1:18" ht="12.75">
      <c r="A15" s="30" t="s">
        <v>15</v>
      </c>
      <c r="B15" s="107" t="s">
        <v>39</v>
      </c>
      <c r="C15" s="64">
        <v>40</v>
      </c>
      <c r="D15" s="46">
        <v>137</v>
      </c>
      <c r="E15" s="52">
        <v>184</v>
      </c>
      <c r="F15" s="46">
        <v>191</v>
      </c>
      <c r="G15" s="65">
        <v>169</v>
      </c>
      <c r="H15" s="55">
        <f t="shared" si="0"/>
        <v>721</v>
      </c>
      <c r="I15" s="60">
        <f t="shared" si="1"/>
        <v>170.25</v>
      </c>
      <c r="J15" s="50">
        <v>221</v>
      </c>
      <c r="K15" s="52">
        <v>131</v>
      </c>
      <c r="L15" s="53">
        <v>157</v>
      </c>
      <c r="M15" s="119">
        <f t="shared" si="2"/>
        <v>1230</v>
      </c>
      <c r="N15" s="2">
        <f t="shared" si="3"/>
        <v>170</v>
      </c>
      <c r="O15" s="6"/>
      <c r="P15" s="4"/>
      <c r="Q15" s="124">
        <v>23</v>
      </c>
      <c r="R15" s="1"/>
    </row>
    <row r="16" spans="1:18" ht="12.75">
      <c r="A16" s="30" t="s">
        <v>16</v>
      </c>
      <c r="B16" s="107" t="s">
        <v>72</v>
      </c>
      <c r="C16" s="64"/>
      <c r="D16" s="46">
        <v>177</v>
      </c>
      <c r="E16" s="52">
        <v>185</v>
      </c>
      <c r="F16" s="46">
        <v>181</v>
      </c>
      <c r="G16" s="65">
        <v>189</v>
      </c>
      <c r="H16" s="55">
        <f t="shared" si="0"/>
        <v>732</v>
      </c>
      <c r="I16" s="60">
        <f t="shared" si="1"/>
        <v>183</v>
      </c>
      <c r="J16" s="50">
        <v>168</v>
      </c>
      <c r="K16" s="52">
        <v>142</v>
      </c>
      <c r="L16" s="53">
        <v>171</v>
      </c>
      <c r="M16" s="119">
        <f t="shared" si="2"/>
        <v>1213</v>
      </c>
      <c r="N16" s="2">
        <f t="shared" si="3"/>
        <v>173.28571428571428</v>
      </c>
      <c r="O16" s="6"/>
      <c r="P16" s="4"/>
      <c r="Q16" s="124">
        <v>22</v>
      </c>
      <c r="R16" s="1"/>
    </row>
    <row r="17" spans="1:18" ht="12.75">
      <c r="A17" s="30" t="s">
        <v>17</v>
      </c>
      <c r="B17" s="107" t="s">
        <v>74</v>
      </c>
      <c r="C17" s="64">
        <v>40</v>
      </c>
      <c r="D17" s="46">
        <v>168</v>
      </c>
      <c r="E17" s="9">
        <v>220</v>
      </c>
      <c r="F17" s="46">
        <v>140</v>
      </c>
      <c r="G17" s="65">
        <v>159</v>
      </c>
      <c r="H17" s="55">
        <f t="shared" si="0"/>
        <v>727</v>
      </c>
      <c r="I17" s="60">
        <f t="shared" si="1"/>
        <v>171.75</v>
      </c>
      <c r="J17" s="50">
        <v>138</v>
      </c>
      <c r="K17" s="52">
        <v>171</v>
      </c>
      <c r="L17" s="53">
        <v>170</v>
      </c>
      <c r="M17" s="119">
        <f t="shared" si="2"/>
        <v>1206</v>
      </c>
      <c r="N17" s="2">
        <f t="shared" si="3"/>
        <v>166.57142857142858</v>
      </c>
      <c r="O17" s="6"/>
      <c r="P17" s="4"/>
      <c r="Q17" s="124">
        <v>21</v>
      </c>
      <c r="R17" s="1"/>
    </row>
    <row r="18" spans="1:18" ht="12.75">
      <c r="A18" s="30" t="s">
        <v>18</v>
      </c>
      <c r="B18" s="107" t="s">
        <v>41</v>
      </c>
      <c r="C18" s="64"/>
      <c r="D18" s="47">
        <v>205</v>
      </c>
      <c r="E18" s="52">
        <v>148</v>
      </c>
      <c r="F18" s="46">
        <v>170</v>
      </c>
      <c r="G18" s="65">
        <v>166</v>
      </c>
      <c r="H18" s="55">
        <f t="shared" si="0"/>
        <v>689</v>
      </c>
      <c r="I18" s="60">
        <f t="shared" si="1"/>
        <v>172.25</v>
      </c>
      <c r="J18" s="51">
        <v>201</v>
      </c>
      <c r="K18" s="52">
        <v>158</v>
      </c>
      <c r="L18" s="53">
        <v>150</v>
      </c>
      <c r="M18" s="119">
        <f t="shared" si="2"/>
        <v>1198</v>
      </c>
      <c r="N18" s="2">
        <f t="shared" si="3"/>
        <v>171.14285714285714</v>
      </c>
      <c r="O18" s="6"/>
      <c r="P18" s="4"/>
      <c r="Q18" s="124">
        <v>20</v>
      </c>
      <c r="R18" s="1"/>
    </row>
    <row r="19" spans="1:18" ht="13.5" thickBot="1">
      <c r="A19" s="41" t="s">
        <v>19</v>
      </c>
      <c r="B19" s="108" t="s">
        <v>71</v>
      </c>
      <c r="C19" s="66"/>
      <c r="D19" s="67">
        <v>134</v>
      </c>
      <c r="E19" s="68">
        <v>185</v>
      </c>
      <c r="F19" s="67">
        <v>191</v>
      </c>
      <c r="G19" s="69">
        <v>181</v>
      </c>
      <c r="H19" s="70">
        <f t="shared" si="0"/>
        <v>691</v>
      </c>
      <c r="I19" s="71">
        <f t="shared" si="1"/>
        <v>172.75</v>
      </c>
      <c r="J19" s="72">
        <v>126</v>
      </c>
      <c r="K19" s="68">
        <v>183</v>
      </c>
      <c r="L19" s="73">
        <v>150</v>
      </c>
      <c r="M19" s="120">
        <f t="shared" si="2"/>
        <v>1150</v>
      </c>
      <c r="N19" s="38">
        <f t="shared" si="3"/>
        <v>164.28571428571428</v>
      </c>
      <c r="O19" s="12"/>
      <c r="P19" s="13"/>
      <c r="Q19" s="125">
        <v>19</v>
      </c>
      <c r="R19" s="1"/>
    </row>
    <row r="20" spans="1:18" ht="12.75">
      <c r="A20" s="112" t="s">
        <v>20</v>
      </c>
      <c r="B20" s="109" t="s">
        <v>61</v>
      </c>
      <c r="C20" s="74">
        <v>40</v>
      </c>
      <c r="D20" s="75">
        <v>173</v>
      </c>
      <c r="E20" s="76">
        <v>184</v>
      </c>
      <c r="F20" s="75">
        <v>159</v>
      </c>
      <c r="G20" s="77">
        <v>131</v>
      </c>
      <c r="H20" s="78">
        <f t="shared" si="0"/>
        <v>687</v>
      </c>
      <c r="I20" s="79">
        <f t="shared" si="1"/>
        <v>161.75</v>
      </c>
      <c r="J20" s="80"/>
      <c r="K20" s="81"/>
      <c r="L20" s="82"/>
      <c r="M20" s="42">
        <f t="shared" si="2"/>
        <v>687</v>
      </c>
      <c r="N20" s="43">
        <f t="shared" si="3"/>
        <v>92.42857142857143</v>
      </c>
      <c r="O20" s="44"/>
      <c r="P20" s="45"/>
      <c r="Q20" s="126">
        <v>18</v>
      </c>
      <c r="R20" s="1"/>
    </row>
    <row r="21" spans="1:18" ht="12.75">
      <c r="A21" s="113" t="s">
        <v>22</v>
      </c>
      <c r="B21" s="107" t="s">
        <v>35</v>
      </c>
      <c r="C21" s="64"/>
      <c r="D21" s="83">
        <v>155</v>
      </c>
      <c r="E21" s="84">
        <v>179</v>
      </c>
      <c r="F21" s="83">
        <v>182</v>
      </c>
      <c r="G21" s="85">
        <v>165</v>
      </c>
      <c r="H21" s="55">
        <f t="shared" si="0"/>
        <v>681</v>
      </c>
      <c r="I21" s="60">
        <f t="shared" si="1"/>
        <v>170.25</v>
      </c>
      <c r="J21" s="50"/>
      <c r="K21" s="52"/>
      <c r="L21" s="53"/>
      <c r="M21" s="3">
        <f t="shared" si="2"/>
        <v>681</v>
      </c>
      <c r="N21" s="8">
        <f t="shared" si="3"/>
        <v>97.28571428571429</v>
      </c>
      <c r="O21" s="6"/>
      <c r="P21" s="4"/>
      <c r="Q21" s="124">
        <v>17</v>
      </c>
      <c r="R21" s="1"/>
    </row>
    <row r="22" spans="1:18" ht="12.75">
      <c r="A22" s="113" t="s">
        <v>21</v>
      </c>
      <c r="B22" s="107" t="s">
        <v>54</v>
      </c>
      <c r="C22" s="64"/>
      <c r="D22" s="46">
        <v>165</v>
      </c>
      <c r="E22" s="52">
        <v>167</v>
      </c>
      <c r="F22" s="46">
        <v>177</v>
      </c>
      <c r="G22" s="65">
        <v>170</v>
      </c>
      <c r="H22" s="55">
        <f t="shared" si="0"/>
        <v>679</v>
      </c>
      <c r="I22" s="60">
        <f t="shared" si="1"/>
        <v>169.75</v>
      </c>
      <c r="J22" s="50"/>
      <c r="K22" s="52"/>
      <c r="L22" s="53"/>
      <c r="M22" s="3">
        <f t="shared" si="2"/>
        <v>679</v>
      </c>
      <c r="N22" s="8">
        <f t="shared" si="3"/>
        <v>97</v>
      </c>
      <c r="O22" s="6"/>
      <c r="P22" s="4"/>
      <c r="Q22" s="124">
        <v>16</v>
      </c>
      <c r="R22" s="1"/>
    </row>
    <row r="23" spans="1:18" ht="12.75">
      <c r="A23" s="113" t="s">
        <v>23</v>
      </c>
      <c r="B23" s="107" t="s">
        <v>52</v>
      </c>
      <c r="C23" s="64"/>
      <c r="D23" s="46">
        <v>154</v>
      </c>
      <c r="E23" s="52">
        <v>192</v>
      </c>
      <c r="F23" s="46">
        <v>139</v>
      </c>
      <c r="G23" s="65">
        <v>194</v>
      </c>
      <c r="H23" s="55">
        <f t="shared" si="0"/>
        <v>679</v>
      </c>
      <c r="I23" s="60">
        <f t="shared" si="1"/>
        <v>169.75</v>
      </c>
      <c r="J23" s="50"/>
      <c r="K23" s="52"/>
      <c r="L23" s="53"/>
      <c r="M23" s="3">
        <f t="shared" si="2"/>
        <v>679</v>
      </c>
      <c r="N23" s="8">
        <f>(D23+E23+F23+G23+J23+K23+L23)/4</f>
        <v>169.75</v>
      </c>
      <c r="O23" s="6"/>
      <c r="P23" s="4"/>
      <c r="Q23" s="124">
        <v>15</v>
      </c>
      <c r="R23" s="1"/>
    </row>
    <row r="24" spans="1:18" ht="12.75">
      <c r="A24" s="113" t="s">
        <v>27</v>
      </c>
      <c r="B24" s="107" t="s">
        <v>50</v>
      </c>
      <c r="C24" s="64"/>
      <c r="D24" s="46">
        <v>153</v>
      </c>
      <c r="E24" s="52">
        <v>153</v>
      </c>
      <c r="F24" s="46">
        <v>184</v>
      </c>
      <c r="G24" s="65">
        <v>184</v>
      </c>
      <c r="H24" s="55">
        <f t="shared" si="0"/>
        <v>674</v>
      </c>
      <c r="I24" s="60">
        <f t="shared" si="1"/>
        <v>168.5</v>
      </c>
      <c r="J24" s="50"/>
      <c r="K24" s="52"/>
      <c r="L24" s="53"/>
      <c r="M24" s="3">
        <f t="shared" si="2"/>
        <v>674</v>
      </c>
      <c r="N24" s="8">
        <f>(D24+E24+F24+G24+J24+K24+L24)/4</f>
        <v>168.5</v>
      </c>
      <c r="O24" s="6"/>
      <c r="P24" s="4"/>
      <c r="Q24" s="124">
        <v>14</v>
      </c>
      <c r="R24" s="1"/>
    </row>
    <row r="25" spans="1:18" ht="12.75">
      <c r="A25" s="114" t="s">
        <v>28</v>
      </c>
      <c r="B25" s="106" t="s">
        <v>37</v>
      </c>
      <c r="C25" s="57"/>
      <c r="D25" s="86">
        <v>189</v>
      </c>
      <c r="E25" s="62">
        <v>188</v>
      </c>
      <c r="F25" s="86">
        <v>168</v>
      </c>
      <c r="G25" s="87">
        <v>125</v>
      </c>
      <c r="H25" s="55">
        <f t="shared" si="0"/>
        <v>670</v>
      </c>
      <c r="I25" s="60">
        <f t="shared" si="1"/>
        <v>167.5</v>
      </c>
      <c r="J25" s="61"/>
      <c r="K25" s="62"/>
      <c r="L25" s="63"/>
      <c r="M25" s="3">
        <f t="shared" si="2"/>
        <v>670</v>
      </c>
      <c r="N25" s="8">
        <f>(D25+E25+F25+G25+J25+K25+L25)/4</f>
        <v>167.5</v>
      </c>
      <c r="O25" s="7"/>
      <c r="P25" s="5"/>
      <c r="Q25" s="124">
        <v>13</v>
      </c>
      <c r="R25" s="1"/>
    </row>
    <row r="26" spans="1:18" ht="12.75">
      <c r="A26" s="113" t="s">
        <v>29</v>
      </c>
      <c r="B26" s="107" t="s">
        <v>55</v>
      </c>
      <c r="C26" s="64"/>
      <c r="D26" s="46">
        <v>173</v>
      </c>
      <c r="E26" s="52">
        <v>141</v>
      </c>
      <c r="F26" s="46">
        <v>184</v>
      </c>
      <c r="G26" s="65">
        <v>169</v>
      </c>
      <c r="H26" s="55">
        <f t="shared" si="0"/>
        <v>667</v>
      </c>
      <c r="I26" s="60">
        <f t="shared" si="1"/>
        <v>166.75</v>
      </c>
      <c r="J26" s="50"/>
      <c r="K26" s="52"/>
      <c r="L26" s="53"/>
      <c r="M26" s="3">
        <f t="shared" si="2"/>
        <v>667</v>
      </c>
      <c r="N26" s="8">
        <f>(D26+E26+F26+G26+J26+K26+L26)/4</f>
        <v>166.75</v>
      </c>
      <c r="O26" s="6"/>
      <c r="P26" s="4"/>
      <c r="Q26" s="124">
        <v>12</v>
      </c>
      <c r="R26" s="1"/>
    </row>
    <row r="27" spans="1:18" ht="12.75">
      <c r="A27" s="113" t="s">
        <v>30</v>
      </c>
      <c r="B27" s="107" t="s">
        <v>43</v>
      </c>
      <c r="C27" s="64"/>
      <c r="D27" s="83">
        <v>179</v>
      </c>
      <c r="E27" s="84">
        <v>161</v>
      </c>
      <c r="F27" s="83">
        <v>180</v>
      </c>
      <c r="G27" s="85">
        <v>146</v>
      </c>
      <c r="H27" s="55">
        <f t="shared" si="0"/>
        <v>666</v>
      </c>
      <c r="I27" s="60">
        <f t="shared" si="1"/>
        <v>166.5</v>
      </c>
      <c r="J27" s="50"/>
      <c r="K27" s="52"/>
      <c r="L27" s="53"/>
      <c r="M27" s="3">
        <f t="shared" si="2"/>
        <v>666</v>
      </c>
      <c r="N27" s="8">
        <f>(D27+E27+F27+G27+J27+K27+L27)/4</f>
        <v>166.5</v>
      </c>
      <c r="O27" s="6"/>
      <c r="P27" s="4"/>
      <c r="Q27" s="124">
        <v>11</v>
      </c>
      <c r="R27" s="1"/>
    </row>
    <row r="28" spans="1:17" ht="12.75">
      <c r="A28" s="113" t="s">
        <v>31</v>
      </c>
      <c r="B28" s="107" t="s">
        <v>67</v>
      </c>
      <c r="C28" s="64"/>
      <c r="D28" s="46">
        <v>164</v>
      </c>
      <c r="E28" s="84">
        <v>147</v>
      </c>
      <c r="F28" s="46">
        <v>173</v>
      </c>
      <c r="G28" s="65">
        <v>176</v>
      </c>
      <c r="H28" s="55">
        <f t="shared" si="0"/>
        <v>660</v>
      </c>
      <c r="I28" s="60">
        <f t="shared" si="1"/>
        <v>165</v>
      </c>
      <c r="J28" s="50"/>
      <c r="K28" s="52"/>
      <c r="L28" s="53"/>
      <c r="M28" s="3">
        <f t="shared" si="2"/>
        <v>660</v>
      </c>
      <c r="N28" s="8">
        <f>(D28+E28+F28+G28+J28+K28+L28)/7</f>
        <v>94.28571428571429</v>
      </c>
      <c r="O28" s="6"/>
      <c r="P28" s="4"/>
      <c r="Q28" s="124">
        <v>10</v>
      </c>
    </row>
    <row r="29" spans="1:17" ht="12.75">
      <c r="A29" s="113" t="s">
        <v>32</v>
      </c>
      <c r="B29" s="107" t="s">
        <v>49</v>
      </c>
      <c r="C29" s="64"/>
      <c r="D29" s="83">
        <v>190</v>
      </c>
      <c r="E29" s="84">
        <v>156</v>
      </c>
      <c r="F29" s="83">
        <v>149</v>
      </c>
      <c r="G29" s="85">
        <v>158</v>
      </c>
      <c r="H29" s="55">
        <f t="shared" si="0"/>
        <v>653</v>
      </c>
      <c r="I29" s="60">
        <f t="shared" si="1"/>
        <v>163.25</v>
      </c>
      <c r="J29" s="50"/>
      <c r="K29" s="52"/>
      <c r="L29" s="53"/>
      <c r="M29" s="3">
        <f t="shared" si="2"/>
        <v>653</v>
      </c>
      <c r="N29" s="8">
        <f>(D29+E29+F29+G29+J29+K29+L29)/7</f>
        <v>93.28571428571429</v>
      </c>
      <c r="O29" s="6"/>
      <c r="P29" s="4"/>
      <c r="Q29" s="124">
        <v>9</v>
      </c>
    </row>
    <row r="30" spans="1:17" ht="12.75">
      <c r="A30" s="113" t="s">
        <v>33</v>
      </c>
      <c r="B30" s="107" t="s">
        <v>38</v>
      </c>
      <c r="C30" s="64"/>
      <c r="D30" s="46">
        <v>187</v>
      </c>
      <c r="E30" s="52">
        <v>136</v>
      </c>
      <c r="F30" s="46">
        <v>162</v>
      </c>
      <c r="G30" s="65">
        <v>162</v>
      </c>
      <c r="H30" s="55">
        <f t="shared" si="0"/>
        <v>647</v>
      </c>
      <c r="I30" s="60">
        <f t="shared" si="1"/>
        <v>161.75</v>
      </c>
      <c r="J30" s="50"/>
      <c r="K30" s="52"/>
      <c r="L30" s="53"/>
      <c r="M30" s="3">
        <f t="shared" si="2"/>
        <v>647</v>
      </c>
      <c r="N30" s="8">
        <f>(D30+E30+F30+G30+J30+K30+L30)/7</f>
        <v>92.42857142857143</v>
      </c>
      <c r="O30" s="6"/>
      <c r="P30" s="4"/>
      <c r="Q30" s="124">
        <v>8</v>
      </c>
    </row>
    <row r="31" spans="1:17" ht="12.75">
      <c r="A31" s="113" t="s">
        <v>57</v>
      </c>
      <c r="B31" s="107" t="s">
        <v>46</v>
      </c>
      <c r="C31" s="64"/>
      <c r="D31" s="46">
        <v>155</v>
      </c>
      <c r="E31" s="52">
        <v>167</v>
      </c>
      <c r="F31" s="46">
        <v>139</v>
      </c>
      <c r="G31" s="85">
        <v>180</v>
      </c>
      <c r="H31" s="55">
        <f t="shared" si="0"/>
        <v>641</v>
      </c>
      <c r="I31" s="88">
        <f t="shared" si="1"/>
        <v>160.25</v>
      </c>
      <c r="J31" s="50"/>
      <c r="K31" s="52"/>
      <c r="L31" s="53"/>
      <c r="M31" s="3">
        <f t="shared" si="2"/>
        <v>641</v>
      </c>
      <c r="N31" s="8">
        <f>(D31+E31+F31+G31+J31+K31+L31)/4</f>
        <v>160.25</v>
      </c>
      <c r="O31" s="6"/>
      <c r="P31" s="4"/>
      <c r="Q31" s="124">
        <v>7</v>
      </c>
    </row>
    <row r="32" spans="1:17" ht="12.75">
      <c r="A32" s="115" t="s">
        <v>68</v>
      </c>
      <c r="B32" s="108" t="s">
        <v>60</v>
      </c>
      <c r="C32" s="66"/>
      <c r="D32" s="89">
        <v>148</v>
      </c>
      <c r="E32" s="90">
        <v>158</v>
      </c>
      <c r="F32" s="89">
        <v>175</v>
      </c>
      <c r="G32" s="91">
        <v>144</v>
      </c>
      <c r="H32" s="70">
        <f t="shared" si="0"/>
        <v>625</v>
      </c>
      <c r="I32" s="92">
        <f t="shared" si="1"/>
        <v>156.25</v>
      </c>
      <c r="J32" s="72"/>
      <c r="K32" s="68"/>
      <c r="L32" s="73"/>
      <c r="M32" s="10">
        <f t="shared" si="2"/>
        <v>625</v>
      </c>
      <c r="N32" s="11">
        <f>(D32+E32+F32+G32+J32+K32+L32)/7</f>
        <v>89.28571428571429</v>
      </c>
      <c r="O32" s="12"/>
      <c r="P32" s="13"/>
      <c r="Q32" s="125">
        <v>6</v>
      </c>
    </row>
    <row r="33" spans="1:17" ht="12.75">
      <c r="A33" s="115" t="s">
        <v>75</v>
      </c>
      <c r="B33" s="108" t="s">
        <v>53</v>
      </c>
      <c r="C33" s="66"/>
      <c r="D33" s="89">
        <v>147</v>
      </c>
      <c r="E33" s="90">
        <v>174</v>
      </c>
      <c r="F33" s="89">
        <v>152</v>
      </c>
      <c r="G33" s="90">
        <v>146</v>
      </c>
      <c r="H33" s="70">
        <f t="shared" si="0"/>
        <v>619</v>
      </c>
      <c r="I33" s="92">
        <f t="shared" si="1"/>
        <v>154.75</v>
      </c>
      <c r="J33" s="72"/>
      <c r="K33" s="68"/>
      <c r="L33" s="73"/>
      <c r="M33" s="10">
        <f t="shared" si="2"/>
        <v>619</v>
      </c>
      <c r="N33" s="11">
        <f>(D33+E33+F33+G33+J33+K33+L33)/7</f>
        <v>88.42857142857143</v>
      </c>
      <c r="O33" s="31"/>
      <c r="P33" s="13"/>
      <c r="Q33" s="125">
        <v>5</v>
      </c>
    </row>
    <row r="34" spans="1:17" ht="12.75">
      <c r="A34" s="113" t="s">
        <v>76</v>
      </c>
      <c r="B34" s="107" t="s">
        <v>69</v>
      </c>
      <c r="C34" s="64"/>
      <c r="D34" s="83">
        <v>177</v>
      </c>
      <c r="E34" s="84">
        <v>152</v>
      </c>
      <c r="F34" s="83">
        <v>155</v>
      </c>
      <c r="G34" s="84">
        <v>130</v>
      </c>
      <c r="H34" s="55">
        <f t="shared" si="0"/>
        <v>614</v>
      </c>
      <c r="I34" s="88">
        <f t="shared" si="1"/>
        <v>153.5</v>
      </c>
      <c r="J34" s="50"/>
      <c r="K34" s="52"/>
      <c r="L34" s="53"/>
      <c r="M34" s="3">
        <f t="shared" si="2"/>
        <v>614</v>
      </c>
      <c r="N34" s="8">
        <f>(D34+E34+F34+G34+J34+K34+L34)/7</f>
        <v>87.71428571428571</v>
      </c>
      <c r="O34" s="36"/>
      <c r="P34" s="4"/>
      <c r="Q34" s="124">
        <v>4</v>
      </c>
    </row>
    <row r="35" spans="1:17" ht="12.75">
      <c r="A35" s="116" t="s">
        <v>77</v>
      </c>
      <c r="B35" s="110" t="s">
        <v>73</v>
      </c>
      <c r="C35" s="93">
        <v>40</v>
      </c>
      <c r="D35" s="94">
        <v>162</v>
      </c>
      <c r="E35" s="95">
        <v>155</v>
      </c>
      <c r="F35" s="94">
        <v>127</v>
      </c>
      <c r="G35" s="95">
        <v>113</v>
      </c>
      <c r="H35" s="96">
        <f t="shared" si="0"/>
        <v>597</v>
      </c>
      <c r="I35" s="71">
        <f t="shared" si="1"/>
        <v>139.25</v>
      </c>
      <c r="J35" s="97"/>
      <c r="K35" s="95"/>
      <c r="L35" s="98"/>
      <c r="M35" s="37">
        <f t="shared" si="2"/>
        <v>597</v>
      </c>
      <c r="N35" s="38">
        <f>(D35+E35+F35+G35+J35+K35+L35)/4</f>
        <v>139.25</v>
      </c>
      <c r="O35" s="39"/>
      <c r="P35" s="40"/>
      <c r="Q35" s="127">
        <v>3</v>
      </c>
    </row>
    <row r="36" spans="1:17" ht="12.75">
      <c r="A36" s="113" t="s">
        <v>78</v>
      </c>
      <c r="B36" s="107" t="s">
        <v>45</v>
      </c>
      <c r="C36" s="64"/>
      <c r="D36" s="83">
        <v>143</v>
      </c>
      <c r="E36" s="84">
        <v>159</v>
      </c>
      <c r="F36" s="83">
        <v>189</v>
      </c>
      <c r="G36" s="84">
        <v>104</v>
      </c>
      <c r="H36" s="55">
        <f t="shared" si="0"/>
        <v>595</v>
      </c>
      <c r="I36" s="88">
        <f t="shared" si="1"/>
        <v>148.75</v>
      </c>
      <c r="J36" s="50"/>
      <c r="K36" s="52"/>
      <c r="L36" s="53"/>
      <c r="M36" s="3">
        <f t="shared" si="2"/>
        <v>595</v>
      </c>
      <c r="N36" s="8">
        <f>(D36+E36+F36+G36+J36+K36+L36)/7</f>
        <v>85</v>
      </c>
      <c r="O36" s="36"/>
      <c r="P36" s="4"/>
      <c r="Q36" s="124">
        <v>2</v>
      </c>
    </row>
    <row r="37" spans="1:17" ht="13.5" thickBot="1">
      <c r="A37" s="117" t="s">
        <v>79</v>
      </c>
      <c r="B37" s="111" t="s">
        <v>70</v>
      </c>
      <c r="C37" s="99"/>
      <c r="D37" s="100">
        <v>139</v>
      </c>
      <c r="E37" s="101">
        <v>124</v>
      </c>
      <c r="F37" s="100">
        <v>161</v>
      </c>
      <c r="G37" s="101">
        <v>126</v>
      </c>
      <c r="H37" s="56">
        <f t="shared" si="0"/>
        <v>550</v>
      </c>
      <c r="I37" s="102">
        <f t="shared" si="1"/>
        <v>137.5</v>
      </c>
      <c r="J37" s="103"/>
      <c r="K37" s="104"/>
      <c r="L37" s="105"/>
      <c r="M37" s="32">
        <f t="shared" si="2"/>
        <v>550</v>
      </c>
      <c r="N37" s="33">
        <f>(D37+E37+F37+G37+J37+K37+L37)/4</f>
        <v>137.5</v>
      </c>
      <c r="O37" s="34"/>
      <c r="P37" s="35"/>
      <c r="Q37" s="128">
        <v>1</v>
      </c>
    </row>
  </sheetData>
  <mergeCells count="5">
    <mergeCell ref="Q2:Q3"/>
    <mergeCell ref="A1:Q1"/>
    <mergeCell ref="C2:H2"/>
    <mergeCell ref="J2:M2"/>
    <mergeCell ref="A2:A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Koštál</dc:creator>
  <cp:keywords/>
  <dc:description/>
  <cp:lastModifiedBy>Braňo</cp:lastModifiedBy>
  <dcterms:created xsi:type="dcterms:W3CDTF">2006-09-26T14:01:38Z</dcterms:created>
  <dcterms:modified xsi:type="dcterms:W3CDTF">2007-01-17T09:22:54Z</dcterms:modified>
  <cp:category/>
  <cp:version/>
  <cp:contentType/>
  <cp:contentStatus/>
</cp:coreProperties>
</file>